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holt\Desktop\VOLUME5\Administrata\2024 MORE Budget Planning\"/>
    </mc:Choice>
  </mc:AlternateContent>
  <xr:revisionPtr revIDLastSave="0" documentId="13_ncr:1_{9D5CF830-5BB2-4E75-864F-39B4CFAC9FA7}" xr6:coauthVersionLast="47" xr6:coauthVersionMax="47" xr10:uidLastSave="{00000000-0000-0000-0000-000000000000}"/>
  <bookViews>
    <workbookView xWindow="-22296" yWindow="-1752" windowWidth="21456" windowHeight="10176" xr2:uid="{6FDF4FA1-0CE8-447A-BB64-ADC73584E398}"/>
  </bookViews>
  <sheets>
    <sheet name="OverDrive" sheetId="2" r:id="rId1"/>
    <sheet name="Holds fulfillment snapshot" sheetId="5" r:id="rId2"/>
    <sheet name="Flipster" sheetId="3" r:id="rId3"/>
    <sheet name="Flipster by titl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3" l="1"/>
  <c r="D54" i="3"/>
  <c r="C54" i="3"/>
  <c r="C55" i="3" s="1"/>
  <c r="D11" i="2"/>
  <c r="D9" i="2"/>
  <c r="B11" i="2" l="1"/>
  <c r="B54" i="3" l="1"/>
  <c r="B55" i="3" s="1"/>
  <c r="B9" i="2" l="1"/>
  <c r="C9" i="2"/>
  <c r="C1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roholt</author>
  </authors>
  <commentList>
    <comment ref="A10" authorId="0" shapeId="0" xr:uid="{8B367CD5-E7B6-4C08-9E44-C64AD5FB6197}">
      <text>
        <r>
          <rPr>
            <b/>
            <sz val="9"/>
            <color indexed="81"/>
            <rFont val="Tahoma"/>
            <charset val="1"/>
          </rPr>
          <t>roholt:</t>
        </r>
        <r>
          <rPr>
            <sz val="9"/>
            <color indexed="81"/>
            <rFont val="Tahoma"/>
            <charset val="1"/>
          </rPr>
          <t xml:space="preserve">
Individual library contributions and high-demand funds used for OverDrive content not included</t>
        </r>
      </text>
    </comment>
    <comment ref="A11" authorId="0" shapeId="0" xr:uid="{3FA6968E-58F2-4EBF-93E9-0F5B2ABEC637}">
      <text>
        <r>
          <rPr>
            <b/>
            <sz val="9"/>
            <color indexed="81"/>
            <rFont val="Tahoma"/>
            <family val="2"/>
          </rPr>
          <t xml:space="preserve">roholt:
</t>
        </r>
        <r>
          <rPr>
            <sz val="9"/>
            <color indexed="81"/>
            <rFont val="Tahoma"/>
            <family val="2"/>
          </rPr>
          <t>Cost=share of statewide buying pool and MORE Advantage contribution.
2021: $149,165
2022: $167,545
2023: $187,129 (YTD=$46,782)
Spent but not included: individual library contributions, credit, transfer from MORE high-demand</t>
        </r>
      </text>
    </comment>
  </commentList>
</comments>
</file>

<file path=xl/sharedStrings.xml><?xml version="1.0" encoding="utf-8"?>
<sst xmlns="http://schemas.openxmlformats.org/spreadsheetml/2006/main" count="185" uniqueCount="129">
  <si>
    <t>Audiobook</t>
  </si>
  <si>
    <t>Ebook</t>
  </si>
  <si>
    <t>Magazine</t>
  </si>
  <si>
    <t>Video</t>
  </si>
  <si>
    <t>Format</t>
  </si>
  <si>
    <t>2021 checkouts</t>
  </si>
  <si>
    <t>Usage by library barcode range</t>
  </si>
  <si>
    <t>ALTOONA PUBLIC LIBRARY</t>
  </si>
  <si>
    <t>AMERY PUBLIC LIBRARY</t>
  </si>
  <si>
    <t>BALDWIN PUBLIC LIBRARY</t>
  </si>
  <si>
    <t>BALSAM LAKE PUBLIC LIBRARY</t>
  </si>
  <si>
    <t>BARRON PUBLIC LIBRARY</t>
  </si>
  <si>
    <t>BLOOMER-G E BLESKACEK FAMILY MEMORIAL LIBRARY</t>
  </si>
  <si>
    <t>BOYCEVILLE PUBLIC LIBRARY</t>
  </si>
  <si>
    <t>CADOTT COMMUNITY LIBRARY</t>
  </si>
  <si>
    <t>CAMERON PUBLIC LIBRARY</t>
  </si>
  <si>
    <t>CARLETON A FRIDAY MEMORIAL LIBRARY</t>
  </si>
  <si>
    <t>CENTURIA PUBLIC LIBRARY</t>
  </si>
  <si>
    <t>CHETEK-CALHOUN MEMORIAL PUBLIC LIBRARY</t>
  </si>
  <si>
    <t>CHIPPEWA FALLS PUBLIC LIBRARY</t>
  </si>
  <si>
    <t>CLEAR LAKE PUBLIC LIBRARY</t>
  </si>
  <si>
    <t>CUMBERLAND PUBLIC LIBRARY</t>
  </si>
  <si>
    <t>DEER PARK PUBLIC LIBRARY</t>
  </si>
  <si>
    <t>DRESSER VILLAGE LIBRARY</t>
  </si>
  <si>
    <t>ELLSWORTH PUBLIC LIBRARY</t>
  </si>
  <si>
    <t>ELMWOOD PUBLIC LIBRARY</t>
  </si>
  <si>
    <t>FALL CREEK PUBLIC LIBRARY</t>
  </si>
  <si>
    <t>FREDERIC PUBLIC LIBRARY</t>
  </si>
  <si>
    <t>GLENWOOD CITY PUBLIC LIBRARY</t>
  </si>
  <si>
    <t>HAMMOND COMMUNITY LIBRARY</t>
  </si>
  <si>
    <t>HUDSON AREA PUBLIC LIBRARY</t>
  </si>
  <si>
    <t>IFLS LIBRARY SYSTEM</t>
  </si>
  <si>
    <t>L E PHILLIPS MEMORIAL PUBLIC LIBRARY - EAU CLAIRE</t>
  </si>
  <si>
    <t>LADYSMITH-RUSK COUNTY COMMUNITY LIBRARY</t>
  </si>
  <si>
    <t>LUCK PUBLIC LIBRARY</t>
  </si>
  <si>
    <t>MENOMONIE PUBLIC LIBRARY</t>
  </si>
  <si>
    <t>MILLTOWN PUBLIC LIBRARY</t>
  </si>
  <si>
    <t>OGEMA PUBLIC LIBRARY</t>
  </si>
  <si>
    <t>OSCEOLA PUBLIC LIBRARY</t>
  </si>
  <si>
    <t>PARK FALLS PUBLIC LIBRARY</t>
  </si>
  <si>
    <t>PEPIN PUBLIC LIBRARY</t>
  </si>
  <si>
    <t>PHILLIPS PUBLIC LIBRARY</t>
  </si>
  <si>
    <t>PRESCOTT PUBLIC LIBRARY</t>
  </si>
  <si>
    <t>RICE LAKE PUBLIC LIBRARY</t>
  </si>
  <si>
    <t>RIVER FALLS PUBLIC LIBRARY</t>
  </si>
  <si>
    <t>ROBERTS-HAZEL MACKIN COMMUNITY LIBRARY</t>
  </si>
  <si>
    <t>SAND CREEK-CLARELLA HACKET JOHNSON PUBLIC LIBRARY</t>
  </si>
  <si>
    <t>SOMERSET PUBLIC LIBRARY</t>
  </si>
  <si>
    <t>ST CROIX FALLS PUBLIC LIBRARY</t>
  </si>
  <si>
    <t>STANLEY-D R MOON MEMORIAL LIBRARY</t>
  </si>
  <si>
    <t>TURTLE LAKE PUBLIC LIBRARY</t>
  </si>
  <si>
    <t>WOODVILLE COMMUNITY LIBRARY</t>
  </si>
  <si>
    <t>MORE Total</t>
  </si>
  <si>
    <t>Average cost per checkout</t>
  </si>
  <si>
    <t>Title</t>
  </si>
  <si>
    <t>Atlantic, The Total</t>
  </si>
  <si>
    <t>Backpacker Total</t>
  </si>
  <si>
    <t>Bon Appétit Total</t>
  </si>
  <si>
    <t>Clean Eating Total</t>
  </si>
  <si>
    <t>Condé Nast Traveler (web site ref.) Total</t>
  </si>
  <si>
    <t>Cooking Light Total</t>
  </si>
  <si>
    <t>Country living Total</t>
  </si>
  <si>
    <t>Country Woman Total</t>
  </si>
  <si>
    <t>Discovery Girls Total</t>
  </si>
  <si>
    <t>Do It Yourself Total</t>
  </si>
  <si>
    <t>Entertainment Weekly Total</t>
  </si>
  <si>
    <t>FamilyFun Total</t>
  </si>
  <si>
    <t>Field &amp; Stream Total</t>
  </si>
  <si>
    <t>Food Network Magazine Total</t>
  </si>
  <si>
    <t>Forbes Total</t>
  </si>
  <si>
    <t>Gluten-Free Living Total</t>
  </si>
  <si>
    <t>Good housekeeping Total</t>
  </si>
  <si>
    <t>GQ : Gentlemen's Quarterly Total</t>
  </si>
  <si>
    <t>HGTV Magazine Total</t>
  </si>
  <si>
    <t>Highlights High Five (U.S. Edition) Total</t>
  </si>
  <si>
    <t>Horticulture Total</t>
  </si>
  <si>
    <t>House beautiful Total</t>
  </si>
  <si>
    <t>Men's Health Total</t>
  </si>
  <si>
    <t>Midwest Living Total</t>
  </si>
  <si>
    <t>Motor Trend Total</t>
  </si>
  <si>
    <t>Muse Total</t>
  </si>
  <si>
    <t>National Geographic Total</t>
  </si>
  <si>
    <t>National Geographic Kids Total</t>
  </si>
  <si>
    <t>New Yorker Total</t>
  </si>
  <si>
    <t>Newsweek Global Total</t>
  </si>
  <si>
    <t>O, The Oprah Magazine Total</t>
  </si>
  <si>
    <t>Outside Total</t>
  </si>
  <si>
    <t>Oxygen Total</t>
  </si>
  <si>
    <t>People Total</t>
  </si>
  <si>
    <t>Popular Science Total</t>
  </si>
  <si>
    <t>Popular woodworking Total</t>
  </si>
  <si>
    <t>Prevention Total</t>
  </si>
  <si>
    <t>Ranger Rick Jr. Total</t>
  </si>
  <si>
    <t>Real Simple Total</t>
  </si>
  <si>
    <t>Rolling stone Total</t>
  </si>
  <si>
    <t>Sky and Telescope Total</t>
  </si>
  <si>
    <t>Sports Illustrated Total</t>
  </si>
  <si>
    <t>Sports Illustrated Kids Total</t>
  </si>
  <si>
    <t>Taste of Home Total</t>
  </si>
  <si>
    <t>This old house Total</t>
  </si>
  <si>
    <t>US Weekly Total</t>
  </si>
  <si>
    <t>Vanity Fair Total</t>
  </si>
  <si>
    <t>Vogue Total</t>
  </si>
  <si>
    <t>Week Total</t>
  </si>
  <si>
    <t>Willow &amp; Sage Total</t>
  </si>
  <si>
    <t>Women's Health: Health, Fitness, Weight Loss, Healthy Recipes and Beauty Total</t>
  </si>
  <si>
    <t>Yoga journal Total</t>
  </si>
  <si>
    <t>Current?</t>
  </si>
  <si>
    <t>Current</t>
  </si>
  <si>
    <t>Back issues only</t>
  </si>
  <si>
    <t>MORE Flipster Use</t>
  </si>
  <si>
    <t>Flipster Use by Title</t>
  </si>
  <si>
    <t>MORE OverDrive Use</t>
  </si>
  <si>
    <t>2022 checkouts</t>
  </si>
  <si>
    <t>2021-March 2023</t>
  </si>
  <si>
    <t>WPLC Buying Pool and Advantage costs from MORE budget</t>
  </si>
  <si>
    <t>-</t>
  </si>
  <si>
    <t>2023 Q1 checkouts</t>
  </si>
  <si>
    <t>PLUM CITY PUBLIC LIBRARY Total</t>
  </si>
  <si>
    <t>SPRING VALLEY PUBLIC LIBRARY Total</t>
  </si>
  <si>
    <t>BRUCE AREA LIBRARY</t>
  </si>
  <si>
    <t>January through March 2023</t>
  </si>
  <si>
    <t>Jan-March 2023</t>
  </si>
  <si>
    <t>Based on current holds, April 25, 2023</t>
  </si>
  <si>
    <t>OverDrive holds fulfillment snapshot</t>
  </si>
  <si>
    <t>Estimated cost to achieve ratio of 5 holds per item*</t>
  </si>
  <si>
    <t>Estimated cost to achieve ratio of 10 holds per item*</t>
  </si>
  <si>
    <t>*Method: estimated 1/10 of state-wide copies and all Advantage copies available to MORE cardholders; for pre-publication titles, estimated average cost of $64.53 for audiobooks and $41.58 for ebooks</t>
  </si>
  <si>
    <t>Estimated cost to achieve ratio of 5 holds per item on titles currently available for purchase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</si>
</sst>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Border="0" applyAlignment="0"/>
  </cellStyleXfs>
  <cellXfs count="19">
    <xf numFmtId="0" fontId="0" fillId="0" borderId="0" xfId="0"/>
    <xf numFmtId="0" fontId="1" fillId="0" borderId="0" xfId="0" applyFont="1"/>
    <xf numFmtId="44" fontId="1" fillId="0" borderId="0" xfId="0" applyNumberFormat="1" applyFont="1"/>
    <xf numFmtId="3" fontId="0" fillId="0" borderId="0" xfId="0" applyNumberFormat="1"/>
    <xf numFmtId="3" fontId="1" fillId="0" borderId="0" xfId="0" applyNumberFormat="1" applyFont="1"/>
    <xf numFmtId="0" fontId="2" fillId="0" borderId="0" xfId="1"/>
    <xf numFmtId="3" fontId="2" fillId="0" borderId="0" xfId="1" applyNumberFormat="1"/>
    <xf numFmtId="0" fontId="3" fillId="0" borderId="0" xfId="1" applyFont="1"/>
    <xf numFmtId="0" fontId="3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3" fontId="0" fillId="0" borderId="0" xfId="0" applyNumberFormat="1" applyProtection="1">
      <protection locked="0"/>
    </xf>
    <xf numFmtId="42" fontId="1" fillId="0" borderId="0" xfId="0" applyNumberFormat="1" applyFont="1"/>
    <xf numFmtId="1" fontId="0" fillId="0" borderId="0" xfId="0" applyNumberForma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1" fontId="0" fillId="0" borderId="0" xfId="0" applyNumberFormat="1"/>
    <xf numFmtId="3" fontId="1" fillId="0" borderId="0" xfId="0" applyNumberFormat="1" applyFont="1" applyAlignment="1">
      <alignment horizontal="center"/>
    </xf>
    <xf numFmtId="0" fontId="3" fillId="0" borderId="0" xfId="0" applyFont="1" applyProtection="1">
      <protection locked="0"/>
    </xf>
    <xf numFmtId="164" fontId="0" fillId="0" borderId="0" xfId="0" applyNumberFormat="1"/>
  </cellXfs>
  <cellStyles count="2">
    <cellStyle name="Normal" xfId="0" builtinId="0"/>
    <cellStyle name="Normal 2" xfId="1" xr:uid="{7BB46D9A-60F8-49AE-B8C5-285A544269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EA4B2-D9EA-45ED-8402-48BD65BB5758}">
  <dimension ref="A1:D11"/>
  <sheetViews>
    <sheetView tabSelected="1" workbookViewId="0">
      <selection activeCell="D10" sqref="D10"/>
    </sheetView>
  </sheetViews>
  <sheetFormatPr defaultRowHeight="15" x14ac:dyDescent="0.25"/>
  <cols>
    <col min="1" max="1" width="54.140625" bestFit="1" customWidth="1"/>
    <col min="2" max="2" width="14.5703125" bestFit="1" customWidth="1"/>
    <col min="3" max="4" width="18.42578125" bestFit="1" customWidth="1"/>
  </cols>
  <sheetData>
    <row r="1" spans="1:4" x14ac:dyDescent="0.25">
      <c r="A1" s="1" t="s">
        <v>112</v>
      </c>
    </row>
    <row r="2" spans="1:4" x14ac:dyDescent="0.25">
      <c r="A2" t="s">
        <v>114</v>
      </c>
    </row>
    <row r="4" spans="1:4" s="1" customFormat="1" x14ac:dyDescent="0.25">
      <c r="A4" s="7" t="s">
        <v>4</v>
      </c>
      <c r="B4" s="7" t="s">
        <v>5</v>
      </c>
      <c r="C4" s="1" t="s">
        <v>113</v>
      </c>
      <c r="D4" s="1" t="s">
        <v>117</v>
      </c>
    </row>
    <row r="5" spans="1:4" x14ac:dyDescent="0.25">
      <c r="A5" s="5" t="s">
        <v>0</v>
      </c>
      <c r="B5" s="6">
        <v>335657</v>
      </c>
      <c r="C5" s="3">
        <v>373667</v>
      </c>
      <c r="D5" s="3">
        <v>102498</v>
      </c>
    </row>
    <row r="6" spans="1:4" x14ac:dyDescent="0.25">
      <c r="A6" s="5" t="s">
        <v>1</v>
      </c>
      <c r="B6" s="6">
        <v>355906</v>
      </c>
      <c r="C6" s="3">
        <v>354485</v>
      </c>
      <c r="D6" s="3">
        <v>96954</v>
      </c>
    </row>
    <row r="7" spans="1:4" x14ac:dyDescent="0.25">
      <c r="A7" s="5" t="s">
        <v>2</v>
      </c>
      <c r="B7" s="6">
        <v>17006</v>
      </c>
      <c r="C7" s="3">
        <v>27125</v>
      </c>
      <c r="D7" s="3">
        <v>7574</v>
      </c>
    </row>
    <row r="8" spans="1:4" x14ac:dyDescent="0.25">
      <c r="A8" s="5" t="s">
        <v>3</v>
      </c>
      <c r="B8" s="6">
        <v>399</v>
      </c>
      <c r="C8" s="3">
        <v>132</v>
      </c>
      <c r="D8" s="3" t="s">
        <v>116</v>
      </c>
    </row>
    <row r="9" spans="1:4" s="1" customFormat="1" x14ac:dyDescent="0.25">
      <c r="A9" s="7" t="s">
        <v>52</v>
      </c>
      <c r="B9" s="4">
        <f>SUM(B5:B8)</f>
        <v>708968</v>
      </c>
      <c r="C9" s="4">
        <f>SUM(C5:C8)</f>
        <v>755409</v>
      </c>
      <c r="D9" s="4">
        <f>SUM(D5:D8)</f>
        <v>207026</v>
      </c>
    </row>
    <row r="10" spans="1:4" s="1" customFormat="1" x14ac:dyDescent="0.25">
      <c r="A10" s="7" t="s">
        <v>115</v>
      </c>
      <c r="B10" s="12">
        <v>149165</v>
      </c>
      <c r="C10" s="12">
        <v>167545</v>
      </c>
      <c r="D10" s="12">
        <v>46782</v>
      </c>
    </row>
    <row r="11" spans="1:4" s="1" customFormat="1" x14ac:dyDescent="0.25">
      <c r="A11" s="7" t="s">
        <v>53</v>
      </c>
      <c r="B11" s="2">
        <f>B10/B9</f>
        <v>0.21039736631272499</v>
      </c>
      <c r="C11" s="2">
        <f>C10/C9</f>
        <v>0.22179375675958321</v>
      </c>
      <c r="D11" s="2">
        <f>D10/D9</f>
        <v>0.22597161709157304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603FA-522E-4EFD-93FF-3D17B8F428D3}">
  <dimension ref="A1:B9"/>
  <sheetViews>
    <sheetView workbookViewId="0"/>
  </sheetViews>
  <sheetFormatPr defaultRowHeight="15" x14ac:dyDescent="0.25"/>
  <cols>
    <col min="1" max="1" width="77.5703125" customWidth="1"/>
    <col min="2" max="2" width="11.28515625" bestFit="1" customWidth="1"/>
  </cols>
  <sheetData>
    <row r="1" spans="1:2" s="1" customFormat="1" x14ac:dyDescent="0.25">
      <c r="A1" s="1" t="s">
        <v>124</v>
      </c>
    </row>
    <row r="2" spans="1:2" x14ac:dyDescent="0.25">
      <c r="A2" t="s">
        <v>123</v>
      </c>
    </row>
    <row r="4" spans="1:2" x14ac:dyDescent="0.25">
      <c r="A4" t="s">
        <v>125</v>
      </c>
      <c r="B4" s="18">
        <v>317359.5</v>
      </c>
    </row>
    <row r="5" spans="1:2" x14ac:dyDescent="0.25">
      <c r="A5" t="s">
        <v>128</v>
      </c>
      <c r="B5" s="18">
        <v>99957.18</v>
      </c>
    </row>
    <row r="6" spans="1:2" x14ac:dyDescent="0.25">
      <c r="A6" t="s">
        <v>126</v>
      </c>
      <c r="B6" s="18">
        <v>183755.38</v>
      </c>
    </row>
    <row r="9" spans="1:2" x14ac:dyDescent="0.25">
      <c r="A9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D356A-1272-439F-8862-225E1DD49A87}">
  <dimension ref="A1:H56"/>
  <sheetViews>
    <sheetView workbookViewId="0">
      <selection activeCell="D55" sqref="D55"/>
    </sheetView>
  </sheetViews>
  <sheetFormatPr defaultRowHeight="15" x14ac:dyDescent="0.25"/>
  <cols>
    <col min="1" max="1" width="53" bestFit="1" customWidth="1"/>
    <col min="2" max="2" width="14.5703125" bestFit="1" customWidth="1"/>
    <col min="3" max="3" width="14.5703125" style="3" bestFit="1" customWidth="1"/>
    <col min="4" max="4" width="17.42578125" bestFit="1" customWidth="1"/>
    <col min="7" max="7" width="50.140625" bestFit="1" customWidth="1"/>
  </cols>
  <sheetData>
    <row r="1" spans="1:8" s="1" customFormat="1" x14ac:dyDescent="0.25">
      <c r="A1" s="1" t="s">
        <v>110</v>
      </c>
      <c r="C1" s="4"/>
    </row>
    <row r="2" spans="1:8" x14ac:dyDescent="0.25">
      <c r="A2" t="s">
        <v>114</v>
      </c>
    </row>
    <row r="5" spans="1:8" s="10" customFormat="1" x14ac:dyDescent="0.25">
      <c r="A5" s="10" t="s">
        <v>6</v>
      </c>
      <c r="B5" s="10" t="s">
        <v>5</v>
      </c>
      <c r="C5" s="16" t="s">
        <v>113</v>
      </c>
      <c r="D5" s="10" t="s">
        <v>117</v>
      </c>
    </row>
    <row r="6" spans="1:8" x14ac:dyDescent="0.25">
      <c r="A6" s="9" t="s">
        <v>7</v>
      </c>
      <c r="B6" s="11">
        <v>44</v>
      </c>
      <c r="C6" s="11">
        <v>39</v>
      </c>
      <c r="D6">
        <v>0</v>
      </c>
      <c r="G6" s="8"/>
      <c r="H6" s="13"/>
    </row>
    <row r="7" spans="1:8" x14ac:dyDescent="0.25">
      <c r="A7" s="9" t="s">
        <v>8</v>
      </c>
      <c r="B7" s="11">
        <v>20</v>
      </c>
      <c r="C7" s="11">
        <v>21</v>
      </c>
      <c r="D7">
        <v>3</v>
      </c>
      <c r="G7" s="8"/>
      <c r="H7" s="13"/>
    </row>
    <row r="8" spans="1:8" x14ac:dyDescent="0.25">
      <c r="A8" s="9" t="s">
        <v>9</v>
      </c>
      <c r="B8" s="11">
        <v>96</v>
      </c>
      <c r="C8" s="11">
        <v>19</v>
      </c>
      <c r="D8">
        <v>11</v>
      </c>
      <c r="G8" s="8"/>
      <c r="H8" s="13"/>
    </row>
    <row r="9" spans="1:8" x14ac:dyDescent="0.25">
      <c r="A9" s="9" t="s">
        <v>10</v>
      </c>
      <c r="B9" s="11">
        <v>55</v>
      </c>
      <c r="C9" s="11">
        <v>3</v>
      </c>
      <c r="D9">
        <v>1</v>
      </c>
      <c r="G9" s="8"/>
      <c r="H9" s="13"/>
    </row>
    <row r="10" spans="1:8" x14ac:dyDescent="0.25">
      <c r="A10" s="9" t="s">
        <v>11</v>
      </c>
      <c r="B10" s="11">
        <v>137</v>
      </c>
      <c r="C10" s="11">
        <v>163</v>
      </c>
      <c r="D10">
        <v>7</v>
      </c>
      <c r="G10" s="8"/>
      <c r="H10" s="13"/>
    </row>
    <row r="11" spans="1:8" x14ac:dyDescent="0.25">
      <c r="A11" s="9" t="s">
        <v>12</v>
      </c>
      <c r="B11" s="11">
        <v>1123</v>
      </c>
      <c r="C11" s="11">
        <v>357</v>
      </c>
      <c r="D11">
        <v>51</v>
      </c>
      <c r="G11" s="8"/>
      <c r="H11" s="13"/>
    </row>
    <row r="12" spans="1:8" x14ac:dyDescent="0.25">
      <c r="A12" s="9" t="s">
        <v>13</v>
      </c>
      <c r="B12" s="11">
        <v>8</v>
      </c>
      <c r="C12" s="11">
        <v>0</v>
      </c>
      <c r="D12">
        <v>0</v>
      </c>
      <c r="G12" s="8"/>
      <c r="H12" s="13"/>
    </row>
    <row r="13" spans="1:8" x14ac:dyDescent="0.25">
      <c r="A13" s="9" t="s">
        <v>120</v>
      </c>
      <c r="B13" s="11">
        <v>0</v>
      </c>
      <c r="C13" s="11">
        <v>1</v>
      </c>
      <c r="D13">
        <v>0</v>
      </c>
      <c r="G13" s="8"/>
      <c r="H13" s="13"/>
    </row>
    <row r="14" spans="1:8" x14ac:dyDescent="0.25">
      <c r="A14" s="9" t="s">
        <v>14</v>
      </c>
      <c r="B14" s="11">
        <v>10</v>
      </c>
      <c r="C14" s="11">
        <v>1</v>
      </c>
      <c r="D14">
        <v>2</v>
      </c>
      <c r="G14" s="8"/>
      <c r="H14" s="13"/>
    </row>
    <row r="15" spans="1:8" x14ac:dyDescent="0.25">
      <c r="A15" s="9" t="s">
        <v>15</v>
      </c>
      <c r="B15" s="11">
        <v>8</v>
      </c>
      <c r="C15" s="11">
        <v>135</v>
      </c>
      <c r="D15">
        <v>5</v>
      </c>
      <c r="G15" s="8"/>
      <c r="H15" s="13"/>
    </row>
    <row r="16" spans="1:8" x14ac:dyDescent="0.25">
      <c r="A16" s="9" t="s">
        <v>16</v>
      </c>
      <c r="B16" s="11">
        <v>572</v>
      </c>
      <c r="C16" s="11">
        <v>330</v>
      </c>
      <c r="D16">
        <v>40</v>
      </c>
      <c r="G16" s="8"/>
      <c r="H16" s="13"/>
    </row>
    <row r="17" spans="1:8" x14ac:dyDescent="0.25">
      <c r="A17" s="9" t="s">
        <v>17</v>
      </c>
      <c r="B17" s="11">
        <v>3</v>
      </c>
      <c r="C17" s="11">
        <v>0</v>
      </c>
      <c r="D17">
        <v>0</v>
      </c>
      <c r="G17" s="8"/>
      <c r="H17" s="13"/>
    </row>
    <row r="18" spans="1:8" x14ac:dyDescent="0.25">
      <c r="A18" s="9" t="s">
        <v>18</v>
      </c>
      <c r="B18" s="11">
        <v>13</v>
      </c>
      <c r="C18" s="11">
        <v>17</v>
      </c>
      <c r="D18">
        <v>1</v>
      </c>
      <c r="G18" s="8"/>
      <c r="H18" s="13"/>
    </row>
    <row r="19" spans="1:8" x14ac:dyDescent="0.25">
      <c r="A19" s="9" t="s">
        <v>19</v>
      </c>
      <c r="B19" s="11">
        <v>215</v>
      </c>
      <c r="C19" s="11">
        <v>96</v>
      </c>
      <c r="D19">
        <v>17</v>
      </c>
      <c r="G19" s="8"/>
      <c r="H19" s="13"/>
    </row>
    <row r="20" spans="1:8" x14ac:dyDescent="0.25">
      <c r="A20" s="9" t="s">
        <v>20</v>
      </c>
      <c r="B20" s="11">
        <v>54</v>
      </c>
      <c r="C20" s="11">
        <v>26</v>
      </c>
      <c r="D20">
        <v>3</v>
      </c>
      <c r="G20" s="8"/>
      <c r="H20" s="13"/>
    </row>
    <row r="21" spans="1:8" x14ac:dyDescent="0.25">
      <c r="A21" s="9" t="s">
        <v>21</v>
      </c>
      <c r="B21" s="11">
        <v>48</v>
      </c>
      <c r="C21" s="11">
        <v>50</v>
      </c>
      <c r="D21">
        <v>4</v>
      </c>
      <c r="G21" s="8"/>
      <c r="H21" s="13"/>
    </row>
    <row r="22" spans="1:8" x14ac:dyDescent="0.25">
      <c r="A22" s="9" t="s">
        <v>22</v>
      </c>
      <c r="B22" s="11">
        <v>7</v>
      </c>
      <c r="C22" s="11">
        <v>0</v>
      </c>
      <c r="D22">
        <v>1</v>
      </c>
      <c r="G22" s="8"/>
      <c r="H22" s="13"/>
    </row>
    <row r="23" spans="1:8" x14ac:dyDescent="0.25">
      <c r="A23" s="9" t="s">
        <v>23</v>
      </c>
      <c r="B23" s="11">
        <v>2</v>
      </c>
      <c r="C23" s="11">
        <v>11</v>
      </c>
      <c r="D23">
        <v>1</v>
      </c>
      <c r="G23" s="8"/>
      <c r="H23" s="13"/>
    </row>
    <row r="24" spans="1:8" x14ac:dyDescent="0.25">
      <c r="A24" s="9" t="s">
        <v>24</v>
      </c>
      <c r="B24" s="11">
        <v>166</v>
      </c>
      <c r="C24" s="11">
        <v>147</v>
      </c>
      <c r="D24">
        <v>36</v>
      </c>
      <c r="G24" s="8"/>
      <c r="H24" s="13"/>
    </row>
    <row r="25" spans="1:8" x14ac:dyDescent="0.25">
      <c r="A25" s="9" t="s">
        <v>25</v>
      </c>
      <c r="B25" s="11">
        <v>5</v>
      </c>
      <c r="C25" s="11">
        <v>6</v>
      </c>
      <c r="D25">
        <v>0</v>
      </c>
      <c r="G25" s="8"/>
      <c r="H25" s="13"/>
    </row>
    <row r="26" spans="1:8" x14ac:dyDescent="0.25">
      <c r="A26" s="9" t="s">
        <v>26</v>
      </c>
      <c r="B26" s="11">
        <v>49</v>
      </c>
      <c r="C26" s="11">
        <v>95</v>
      </c>
      <c r="D26">
        <v>19</v>
      </c>
      <c r="G26" s="8"/>
      <c r="H26" s="13"/>
    </row>
    <row r="27" spans="1:8" x14ac:dyDescent="0.25">
      <c r="A27" s="9" t="s">
        <v>27</v>
      </c>
      <c r="B27" s="11">
        <v>135</v>
      </c>
      <c r="C27" s="11">
        <v>51</v>
      </c>
      <c r="D27">
        <v>6</v>
      </c>
      <c r="G27" s="8"/>
      <c r="H27" s="13"/>
    </row>
    <row r="28" spans="1:8" x14ac:dyDescent="0.25">
      <c r="A28" s="9" t="s">
        <v>28</v>
      </c>
      <c r="B28" s="11">
        <v>119</v>
      </c>
      <c r="C28" s="11">
        <v>179</v>
      </c>
      <c r="D28">
        <v>26</v>
      </c>
      <c r="G28" s="8"/>
      <c r="H28" s="13"/>
    </row>
    <row r="29" spans="1:8" x14ac:dyDescent="0.25">
      <c r="A29" s="9" t="s">
        <v>29</v>
      </c>
      <c r="B29" s="11">
        <v>8</v>
      </c>
      <c r="C29" s="11">
        <v>6</v>
      </c>
      <c r="D29">
        <v>0</v>
      </c>
      <c r="G29" s="8"/>
      <c r="H29" s="13"/>
    </row>
    <row r="30" spans="1:8" x14ac:dyDescent="0.25">
      <c r="A30" s="9" t="s">
        <v>30</v>
      </c>
      <c r="B30" s="11">
        <v>814</v>
      </c>
      <c r="C30" s="11">
        <v>678</v>
      </c>
      <c r="D30">
        <v>128</v>
      </c>
      <c r="G30" s="8"/>
      <c r="H30" s="13"/>
    </row>
    <row r="31" spans="1:8" x14ac:dyDescent="0.25">
      <c r="A31" s="9" t="s">
        <v>31</v>
      </c>
      <c r="B31" s="11">
        <v>662</v>
      </c>
      <c r="C31" s="11">
        <v>265</v>
      </c>
      <c r="D31">
        <v>98</v>
      </c>
      <c r="G31" s="8"/>
      <c r="H31" s="13"/>
    </row>
    <row r="32" spans="1:8" x14ac:dyDescent="0.25">
      <c r="A32" s="9" t="s">
        <v>32</v>
      </c>
      <c r="B32" s="11">
        <v>3579</v>
      </c>
      <c r="C32" s="11">
        <v>2052</v>
      </c>
      <c r="D32">
        <v>296</v>
      </c>
      <c r="G32" s="8"/>
      <c r="H32" s="13"/>
    </row>
    <row r="33" spans="1:8" x14ac:dyDescent="0.25">
      <c r="A33" s="9" t="s">
        <v>33</v>
      </c>
      <c r="B33" s="11">
        <v>95</v>
      </c>
      <c r="C33" s="11">
        <v>77</v>
      </c>
      <c r="D33">
        <v>1</v>
      </c>
      <c r="G33" s="8"/>
      <c r="H33" s="13"/>
    </row>
    <row r="34" spans="1:8" x14ac:dyDescent="0.25">
      <c r="A34" s="9" t="s">
        <v>34</v>
      </c>
      <c r="B34" s="11">
        <v>205</v>
      </c>
      <c r="C34" s="11">
        <v>123</v>
      </c>
      <c r="D34">
        <v>35</v>
      </c>
      <c r="G34" s="8"/>
      <c r="H34" s="13"/>
    </row>
    <row r="35" spans="1:8" x14ac:dyDescent="0.25">
      <c r="A35" s="9" t="s">
        <v>35</v>
      </c>
      <c r="B35" s="11">
        <v>1074</v>
      </c>
      <c r="C35" s="11">
        <v>508</v>
      </c>
      <c r="D35">
        <v>84</v>
      </c>
      <c r="G35" s="8"/>
      <c r="H35" s="13"/>
    </row>
    <row r="36" spans="1:8" x14ac:dyDescent="0.25">
      <c r="A36" s="9" t="s">
        <v>36</v>
      </c>
      <c r="B36" s="11">
        <v>7</v>
      </c>
      <c r="C36" s="11">
        <v>10</v>
      </c>
      <c r="D36">
        <v>0</v>
      </c>
      <c r="G36" s="8"/>
      <c r="H36" s="13"/>
    </row>
    <row r="37" spans="1:8" x14ac:dyDescent="0.25">
      <c r="A37" s="9" t="s">
        <v>37</v>
      </c>
      <c r="B37" s="11">
        <v>7</v>
      </c>
      <c r="C37" s="11">
        <v>4</v>
      </c>
      <c r="D37">
        <v>0</v>
      </c>
      <c r="G37" s="8"/>
      <c r="H37" s="13"/>
    </row>
    <row r="38" spans="1:8" x14ac:dyDescent="0.25">
      <c r="A38" s="9" t="s">
        <v>38</v>
      </c>
      <c r="B38" s="11">
        <v>66</v>
      </c>
      <c r="C38" s="11">
        <v>10</v>
      </c>
      <c r="D38">
        <v>2</v>
      </c>
      <c r="G38" s="8"/>
      <c r="H38" s="13"/>
    </row>
    <row r="39" spans="1:8" x14ac:dyDescent="0.25">
      <c r="A39" s="9" t="s">
        <v>39</v>
      </c>
      <c r="B39" s="11">
        <v>276</v>
      </c>
      <c r="C39" s="11">
        <v>54</v>
      </c>
      <c r="D39">
        <v>5</v>
      </c>
      <c r="G39" s="8"/>
      <c r="H39" s="13"/>
    </row>
    <row r="40" spans="1:8" x14ac:dyDescent="0.25">
      <c r="A40" s="9" t="s">
        <v>40</v>
      </c>
      <c r="B40" s="11">
        <v>45</v>
      </c>
      <c r="C40" s="11">
        <v>49</v>
      </c>
      <c r="D40">
        <v>2</v>
      </c>
    </row>
    <row r="41" spans="1:8" x14ac:dyDescent="0.25">
      <c r="A41" s="9" t="s">
        <v>41</v>
      </c>
      <c r="B41" s="11">
        <v>265</v>
      </c>
      <c r="C41" s="11">
        <v>190</v>
      </c>
      <c r="D41">
        <v>38</v>
      </c>
    </row>
    <row r="42" spans="1:8" x14ac:dyDescent="0.25">
      <c r="A42" s="9" t="s">
        <v>118</v>
      </c>
      <c r="B42" s="11">
        <v>0</v>
      </c>
      <c r="C42" s="11">
        <v>8</v>
      </c>
      <c r="D42">
        <v>0</v>
      </c>
    </row>
    <row r="43" spans="1:8" x14ac:dyDescent="0.25">
      <c r="A43" s="9" t="s">
        <v>42</v>
      </c>
      <c r="B43" s="11">
        <v>225</v>
      </c>
      <c r="C43" s="11">
        <v>124</v>
      </c>
      <c r="D43">
        <v>13</v>
      </c>
    </row>
    <row r="44" spans="1:8" x14ac:dyDescent="0.25">
      <c r="A44" s="9" t="s">
        <v>43</v>
      </c>
      <c r="B44" s="11">
        <v>700</v>
      </c>
      <c r="C44" s="11">
        <v>592</v>
      </c>
      <c r="D44">
        <v>114</v>
      </c>
    </row>
    <row r="45" spans="1:8" x14ac:dyDescent="0.25">
      <c r="A45" s="9" t="s">
        <v>44</v>
      </c>
      <c r="B45" s="11">
        <v>1030</v>
      </c>
      <c r="C45" s="11">
        <v>655</v>
      </c>
      <c r="D45">
        <v>99</v>
      </c>
    </row>
    <row r="46" spans="1:8" x14ac:dyDescent="0.25">
      <c r="A46" s="9" t="s">
        <v>45</v>
      </c>
      <c r="B46" s="11">
        <v>107</v>
      </c>
      <c r="C46" s="11">
        <v>18</v>
      </c>
      <c r="D46">
        <v>0</v>
      </c>
    </row>
    <row r="47" spans="1:8" x14ac:dyDescent="0.25">
      <c r="A47" s="9" t="s">
        <v>46</v>
      </c>
      <c r="B47" s="11">
        <v>14</v>
      </c>
      <c r="C47" s="11">
        <v>1</v>
      </c>
      <c r="D47">
        <v>0</v>
      </c>
    </row>
    <row r="48" spans="1:8" x14ac:dyDescent="0.25">
      <c r="A48" s="9" t="s">
        <v>47</v>
      </c>
      <c r="B48" s="11">
        <v>24</v>
      </c>
      <c r="C48" s="11">
        <v>21</v>
      </c>
      <c r="D48">
        <v>3</v>
      </c>
    </row>
    <row r="49" spans="1:4" x14ac:dyDescent="0.25">
      <c r="A49" s="9" t="s">
        <v>119</v>
      </c>
      <c r="B49" s="11">
        <v>0</v>
      </c>
      <c r="C49" s="11">
        <v>2</v>
      </c>
      <c r="D49">
        <v>0</v>
      </c>
    </row>
    <row r="50" spans="1:4" x14ac:dyDescent="0.25">
      <c r="A50" s="9" t="s">
        <v>48</v>
      </c>
      <c r="B50" s="11">
        <v>26</v>
      </c>
      <c r="C50" s="11">
        <v>12</v>
      </c>
      <c r="D50">
        <v>3</v>
      </c>
    </row>
    <row r="51" spans="1:4" s="1" customFormat="1" x14ac:dyDescent="0.25">
      <c r="A51" s="9" t="s">
        <v>49</v>
      </c>
      <c r="B51" s="11">
        <v>11</v>
      </c>
      <c r="C51" s="11">
        <v>0</v>
      </c>
      <c r="D51">
        <v>0</v>
      </c>
    </row>
    <row r="52" spans="1:4" s="1" customFormat="1" x14ac:dyDescent="0.25">
      <c r="A52" s="9" t="s">
        <v>50</v>
      </c>
      <c r="B52" s="11">
        <v>58</v>
      </c>
      <c r="C52" s="11">
        <v>52</v>
      </c>
      <c r="D52">
        <v>3</v>
      </c>
    </row>
    <row r="53" spans="1:4" x14ac:dyDescent="0.25">
      <c r="A53" s="9" t="s">
        <v>51</v>
      </c>
      <c r="B53" s="11">
        <v>9</v>
      </c>
      <c r="C53" s="11">
        <v>21</v>
      </c>
      <c r="D53">
        <v>0</v>
      </c>
    </row>
    <row r="54" spans="1:4" x14ac:dyDescent="0.25">
      <c r="A54" s="8" t="s">
        <v>52</v>
      </c>
      <c r="B54" s="4">
        <f>SUM(B6:B53)</f>
        <v>12196</v>
      </c>
      <c r="C54" s="4">
        <f>SUM(C6:C53)</f>
        <v>7279</v>
      </c>
      <c r="D54" s="4">
        <f>SUM(D6:D53)</f>
        <v>1158</v>
      </c>
    </row>
    <row r="55" spans="1:4" x14ac:dyDescent="0.25">
      <c r="A55" s="8" t="s">
        <v>53</v>
      </c>
      <c r="B55" s="2">
        <f>18000/B54</f>
        <v>1.4758937356510331</v>
      </c>
      <c r="C55" s="2">
        <f>9000/C54</f>
        <v>1.2364335760406648</v>
      </c>
      <c r="D55" s="2">
        <f>(5429.48/4)/D54</f>
        <v>1.1721675302245249</v>
      </c>
    </row>
    <row r="56" spans="1:4" x14ac:dyDescent="0.25">
      <c r="C56" s="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31C53-C371-4A38-AEEC-2D9080AF4152}">
  <dimension ref="A1:J57"/>
  <sheetViews>
    <sheetView workbookViewId="0"/>
  </sheetViews>
  <sheetFormatPr defaultRowHeight="15" x14ac:dyDescent="0.25"/>
  <cols>
    <col min="1" max="1" width="43.7109375" customWidth="1"/>
    <col min="2" max="2" width="19" customWidth="1"/>
    <col min="3" max="3" width="21.140625" bestFit="1" customWidth="1"/>
    <col min="9" max="9" width="36.28515625" bestFit="1" customWidth="1"/>
  </cols>
  <sheetData>
    <row r="1" spans="1:10" s="1" customFormat="1" x14ac:dyDescent="0.25">
      <c r="A1" s="1" t="s">
        <v>111</v>
      </c>
      <c r="B1"/>
    </row>
    <row r="2" spans="1:10" x14ac:dyDescent="0.25">
      <c r="A2" t="s">
        <v>121</v>
      </c>
    </row>
    <row r="4" spans="1:10" x14ac:dyDescent="0.25">
      <c r="A4" s="14" t="s">
        <v>54</v>
      </c>
      <c r="B4" s="14" t="s">
        <v>107</v>
      </c>
      <c r="C4" s="14" t="s">
        <v>122</v>
      </c>
      <c r="I4" s="17"/>
      <c r="J4" s="17"/>
    </row>
    <row r="5" spans="1:10" x14ac:dyDescent="0.25">
      <c r="A5" s="9" t="s">
        <v>88</v>
      </c>
      <c r="B5" s="9" t="s">
        <v>108</v>
      </c>
      <c r="C5" s="13">
        <v>365</v>
      </c>
      <c r="I5" s="8"/>
      <c r="J5" s="13"/>
    </row>
    <row r="6" spans="1:10" x14ac:dyDescent="0.25">
      <c r="A6" s="9" t="s">
        <v>100</v>
      </c>
      <c r="B6" s="9" t="s">
        <v>108</v>
      </c>
      <c r="C6" s="13">
        <v>180</v>
      </c>
      <c r="I6" s="8"/>
      <c r="J6" s="13"/>
    </row>
    <row r="7" spans="1:10" x14ac:dyDescent="0.25">
      <c r="A7" s="9" t="s">
        <v>93</v>
      </c>
      <c r="B7" s="9" t="s">
        <v>108</v>
      </c>
      <c r="C7" s="13">
        <v>95</v>
      </c>
      <c r="I7" s="8"/>
      <c r="J7" s="13"/>
    </row>
    <row r="8" spans="1:10" x14ac:dyDescent="0.25">
      <c r="A8" s="9" t="s">
        <v>91</v>
      </c>
      <c r="B8" s="9" t="s">
        <v>109</v>
      </c>
      <c r="C8" s="13">
        <v>80</v>
      </c>
      <c r="I8" s="8"/>
      <c r="J8" s="13"/>
    </row>
    <row r="9" spans="1:10" x14ac:dyDescent="0.25">
      <c r="A9" s="9" t="s">
        <v>71</v>
      </c>
      <c r="B9" s="9" t="s">
        <v>109</v>
      </c>
      <c r="C9" s="13">
        <v>71</v>
      </c>
      <c r="I9" s="8"/>
      <c r="J9" s="13"/>
    </row>
    <row r="10" spans="1:10" x14ac:dyDescent="0.25">
      <c r="A10" s="9" t="s">
        <v>103</v>
      </c>
      <c r="B10" s="9" t="s">
        <v>108</v>
      </c>
      <c r="C10" s="13">
        <v>70</v>
      </c>
      <c r="I10" s="8"/>
      <c r="J10" s="13"/>
    </row>
    <row r="11" spans="1:10" x14ac:dyDescent="0.25">
      <c r="A11" s="9" t="s">
        <v>64</v>
      </c>
      <c r="B11" s="9" t="s">
        <v>108</v>
      </c>
      <c r="C11" s="13">
        <v>50</v>
      </c>
      <c r="I11" s="8"/>
      <c r="J11" s="13"/>
    </row>
    <row r="12" spans="1:10" x14ac:dyDescent="0.25">
      <c r="A12" s="9" t="s">
        <v>61</v>
      </c>
      <c r="B12" s="9" t="s">
        <v>109</v>
      </c>
      <c r="C12" s="13">
        <v>48</v>
      </c>
      <c r="I12" s="8"/>
      <c r="J12" s="13"/>
    </row>
    <row r="13" spans="1:10" x14ac:dyDescent="0.25">
      <c r="A13" s="9" t="s">
        <v>55</v>
      </c>
      <c r="B13" s="9" t="s">
        <v>108</v>
      </c>
      <c r="C13" s="13">
        <v>46</v>
      </c>
      <c r="I13" s="8"/>
      <c r="J13" s="13"/>
    </row>
    <row r="14" spans="1:10" x14ac:dyDescent="0.25">
      <c r="A14" s="9" t="s">
        <v>73</v>
      </c>
      <c r="B14" s="9" t="s">
        <v>109</v>
      </c>
      <c r="C14" s="13">
        <v>42</v>
      </c>
      <c r="I14" s="8"/>
      <c r="J14" s="13"/>
    </row>
    <row r="15" spans="1:10" x14ac:dyDescent="0.25">
      <c r="A15" s="9" t="s">
        <v>104</v>
      </c>
      <c r="B15" s="9" t="s">
        <v>108</v>
      </c>
      <c r="C15" s="13">
        <v>25</v>
      </c>
      <c r="I15" s="8"/>
      <c r="J15" s="13"/>
    </row>
    <row r="16" spans="1:10" x14ac:dyDescent="0.25">
      <c r="A16" s="9" t="s">
        <v>78</v>
      </c>
      <c r="B16" s="9" t="s">
        <v>108</v>
      </c>
      <c r="C16" s="13">
        <v>24</v>
      </c>
      <c r="I16" s="8"/>
      <c r="J16" s="13"/>
    </row>
    <row r="17" spans="1:10" x14ac:dyDescent="0.25">
      <c r="A17" s="9" t="s">
        <v>60</v>
      </c>
      <c r="B17" s="9" t="s">
        <v>109</v>
      </c>
      <c r="C17" s="13">
        <v>12</v>
      </c>
      <c r="I17" s="8"/>
      <c r="J17" s="13"/>
    </row>
    <row r="18" spans="1:10" x14ac:dyDescent="0.25">
      <c r="A18" s="9" t="s">
        <v>74</v>
      </c>
      <c r="B18" s="9" t="s">
        <v>109</v>
      </c>
      <c r="C18" s="13">
        <v>10</v>
      </c>
      <c r="I18" s="8"/>
      <c r="J18" s="13"/>
    </row>
    <row r="19" spans="1:10" x14ac:dyDescent="0.25">
      <c r="A19" s="9" t="s">
        <v>89</v>
      </c>
      <c r="B19" s="9" t="s">
        <v>109</v>
      </c>
      <c r="C19" s="13">
        <v>10</v>
      </c>
      <c r="I19" s="8"/>
      <c r="J19" s="13"/>
    </row>
    <row r="20" spans="1:10" x14ac:dyDescent="0.25">
      <c r="A20" s="9" t="s">
        <v>95</v>
      </c>
      <c r="B20" s="9" t="s">
        <v>108</v>
      </c>
      <c r="C20" s="13">
        <v>6</v>
      </c>
      <c r="I20" s="8"/>
      <c r="J20" s="13"/>
    </row>
    <row r="21" spans="1:10" x14ac:dyDescent="0.25">
      <c r="A21" s="9" t="s">
        <v>85</v>
      </c>
      <c r="B21" s="9" t="s">
        <v>109</v>
      </c>
      <c r="C21" s="13">
        <v>5</v>
      </c>
      <c r="I21" s="8"/>
      <c r="J21" s="13"/>
    </row>
    <row r="22" spans="1:10" x14ac:dyDescent="0.25">
      <c r="A22" s="9" t="s">
        <v>87</v>
      </c>
      <c r="B22" s="9" t="s">
        <v>109</v>
      </c>
      <c r="C22" s="13">
        <v>5</v>
      </c>
      <c r="I22" s="8"/>
      <c r="J22" s="13"/>
    </row>
    <row r="23" spans="1:10" x14ac:dyDescent="0.25">
      <c r="A23" s="9" t="s">
        <v>67</v>
      </c>
      <c r="B23" s="9" t="s">
        <v>109</v>
      </c>
      <c r="C23" s="13">
        <v>5</v>
      </c>
      <c r="I23" s="8"/>
      <c r="J23" s="13"/>
    </row>
    <row r="24" spans="1:10" x14ac:dyDescent="0.25">
      <c r="A24" s="9" t="s">
        <v>65</v>
      </c>
      <c r="B24" s="9" t="s">
        <v>109</v>
      </c>
      <c r="C24" s="13">
        <v>4</v>
      </c>
      <c r="I24" s="8"/>
      <c r="J24" s="13"/>
    </row>
    <row r="25" spans="1:10" x14ac:dyDescent="0.25">
      <c r="A25" s="9" t="s">
        <v>63</v>
      </c>
      <c r="B25" s="9" t="s">
        <v>109</v>
      </c>
      <c r="C25" s="13">
        <v>4</v>
      </c>
      <c r="I25" s="8"/>
      <c r="J25" s="13"/>
    </row>
    <row r="26" spans="1:10" x14ac:dyDescent="0.25">
      <c r="A26" s="9" t="s">
        <v>70</v>
      </c>
      <c r="B26" s="9" t="s">
        <v>109</v>
      </c>
      <c r="C26" s="13">
        <v>1</v>
      </c>
      <c r="I26" s="8"/>
      <c r="J26" s="13"/>
    </row>
    <row r="27" spans="1:10" x14ac:dyDescent="0.25">
      <c r="A27" s="9" t="s">
        <v>98</v>
      </c>
      <c r="B27" s="9" t="s">
        <v>109</v>
      </c>
      <c r="C27" s="13">
        <v>0</v>
      </c>
    </row>
    <row r="28" spans="1:10" x14ac:dyDescent="0.25">
      <c r="A28" s="9" t="s">
        <v>83</v>
      </c>
      <c r="B28" s="9" t="s">
        <v>109</v>
      </c>
      <c r="C28" s="13">
        <v>0</v>
      </c>
    </row>
    <row r="29" spans="1:10" x14ac:dyDescent="0.25">
      <c r="A29" s="9" t="s">
        <v>68</v>
      </c>
      <c r="B29" s="9" t="s">
        <v>109</v>
      </c>
      <c r="C29" s="13">
        <v>0</v>
      </c>
    </row>
    <row r="30" spans="1:10" x14ac:dyDescent="0.25">
      <c r="A30" s="9" t="s">
        <v>62</v>
      </c>
      <c r="B30" s="9" t="s">
        <v>109</v>
      </c>
      <c r="C30" s="13">
        <v>0</v>
      </c>
    </row>
    <row r="31" spans="1:10" x14ac:dyDescent="0.25">
      <c r="A31" s="9" t="s">
        <v>81</v>
      </c>
      <c r="B31" s="9" t="s">
        <v>109</v>
      </c>
      <c r="C31" s="13">
        <v>0</v>
      </c>
    </row>
    <row r="32" spans="1:10" x14ac:dyDescent="0.25">
      <c r="A32" s="9" t="s">
        <v>57</v>
      </c>
      <c r="B32" s="9" t="s">
        <v>109</v>
      </c>
      <c r="C32" s="13">
        <v>0</v>
      </c>
    </row>
    <row r="33" spans="1:3" x14ac:dyDescent="0.25">
      <c r="A33" s="9" t="s">
        <v>105</v>
      </c>
      <c r="B33" s="9" t="s">
        <v>109</v>
      </c>
      <c r="C33" s="13">
        <v>0</v>
      </c>
    </row>
    <row r="34" spans="1:3" x14ac:dyDescent="0.25">
      <c r="A34" s="9" t="s">
        <v>84</v>
      </c>
      <c r="B34" s="9" t="s">
        <v>109</v>
      </c>
      <c r="C34" s="13">
        <v>0</v>
      </c>
    </row>
    <row r="35" spans="1:3" x14ac:dyDescent="0.25">
      <c r="A35" s="9" t="s">
        <v>76</v>
      </c>
      <c r="B35" s="9" t="s">
        <v>109</v>
      </c>
      <c r="C35" s="13">
        <v>0</v>
      </c>
    </row>
    <row r="36" spans="1:3" x14ac:dyDescent="0.25">
      <c r="A36" s="9" t="s">
        <v>94</v>
      </c>
      <c r="B36" s="9" t="s">
        <v>109</v>
      </c>
      <c r="C36" s="13">
        <v>0</v>
      </c>
    </row>
    <row r="37" spans="1:3" x14ac:dyDescent="0.25">
      <c r="A37" s="9" t="s">
        <v>99</v>
      </c>
      <c r="B37" s="9" t="s">
        <v>109</v>
      </c>
      <c r="C37" s="13">
        <v>0</v>
      </c>
    </row>
    <row r="38" spans="1:3" x14ac:dyDescent="0.25">
      <c r="A38" s="9" t="s">
        <v>102</v>
      </c>
      <c r="B38" s="9" t="s">
        <v>109</v>
      </c>
      <c r="C38" s="13">
        <v>0</v>
      </c>
    </row>
    <row r="39" spans="1:3" x14ac:dyDescent="0.25">
      <c r="A39" s="9" t="s">
        <v>75</v>
      </c>
      <c r="B39" s="9" t="s">
        <v>109</v>
      </c>
      <c r="C39" s="13">
        <v>0</v>
      </c>
    </row>
    <row r="40" spans="1:3" x14ac:dyDescent="0.25">
      <c r="A40" s="9" t="s">
        <v>58</v>
      </c>
      <c r="B40" s="9" t="s">
        <v>109</v>
      </c>
      <c r="C40" s="13">
        <v>0</v>
      </c>
    </row>
    <row r="41" spans="1:3" x14ac:dyDescent="0.25">
      <c r="A41" s="9" t="s">
        <v>59</v>
      </c>
      <c r="B41" s="9" t="s">
        <v>109</v>
      </c>
      <c r="C41" s="13">
        <v>0</v>
      </c>
    </row>
    <row r="42" spans="1:3" x14ac:dyDescent="0.25">
      <c r="A42" s="9" t="s">
        <v>79</v>
      </c>
      <c r="B42" s="9" t="s">
        <v>109</v>
      </c>
      <c r="C42" s="13">
        <v>0</v>
      </c>
    </row>
    <row r="43" spans="1:3" x14ac:dyDescent="0.25">
      <c r="A43" s="9" t="s">
        <v>90</v>
      </c>
      <c r="B43" s="9" t="s">
        <v>109</v>
      </c>
      <c r="C43" s="13">
        <v>0</v>
      </c>
    </row>
    <row r="44" spans="1:3" x14ac:dyDescent="0.25">
      <c r="A44" s="9" t="s">
        <v>96</v>
      </c>
      <c r="B44" s="9" t="s">
        <v>109</v>
      </c>
      <c r="C44" s="13">
        <v>0</v>
      </c>
    </row>
    <row r="45" spans="1:3" x14ac:dyDescent="0.25">
      <c r="A45" s="9" t="s">
        <v>101</v>
      </c>
      <c r="B45" s="9" t="s">
        <v>109</v>
      </c>
      <c r="C45" s="13">
        <v>0</v>
      </c>
    </row>
    <row r="46" spans="1:3" x14ac:dyDescent="0.25">
      <c r="A46" s="9" t="s">
        <v>82</v>
      </c>
      <c r="B46" s="9" t="s">
        <v>109</v>
      </c>
      <c r="C46" s="13">
        <v>0</v>
      </c>
    </row>
    <row r="47" spans="1:3" x14ac:dyDescent="0.25">
      <c r="A47" s="9" t="s">
        <v>92</v>
      </c>
      <c r="B47" s="9" t="s">
        <v>109</v>
      </c>
      <c r="C47" s="13">
        <v>0</v>
      </c>
    </row>
    <row r="48" spans="1:3" x14ac:dyDescent="0.25">
      <c r="A48" s="9" t="s">
        <v>77</v>
      </c>
      <c r="B48" s="9" t="s">
        <v>109</v>
      </c>
      <c r="C48" s="13">
        <v>0</v>
      </c>
    </row>
    <row r="49" spans="1:3" x14ac:dyDescent="0.25">
      <c r="A49" s="9" t="s">
        <v>106</v>
      </c>
      <c r="B49" s="9" t="s">
        <v>109</v>
      </c>
      <c r="C49" s="13">
        <v>0</v>
      </c>
    </row>
    <row r="50" spans="1:3" x14ac:dyDescent="0.25">
      <c r="A50" s="9" t="s">
        <v>56</v>
      </c>
      <c r="B50" s="9" t="s">
        <v>109</v>
      </c>
      <c r="C50" s="13">
        <v>0</v>
      </c>
    </row>
    <row r="51" spans="1:3" x14ac:dyDescent="0.25">
      <c r="A51" s="9" t="s">
        <v>80</v>
      </c>
      <c r="B51" s="9" t="s">
        <v>109</v>
      </c>
      <c r="C51" s="13">
        <v>0</v>
      </c>
    </row>
    <row r="52" spans="1:3" x14ac:dyDescent="0.25">
      <c r="A52" s="9" t="s">
        <v>69</v>
      </c>
      <c r="B52" s="9" t="s">
        <v>109</v>
      </c>
      <c r="C52" s="13">
        <v>0</v>
      </c>
    </row>
    <row r="53" spans="1:3" x14ac:dyDescent="0.25">
      <c r="A53" s="9" t="s">
        <v>86</v>
      </c>
      <c r="B53" s="9" t="s">
        <v>109</v>
      </c>
      <c r="C53" s="13">
        <v>0</v>
      </c>
    </row>
    <row r="54" spans="1:3" x14ac:dyDescent="0.25">
      <c r="A54" s="9" t="s">
        <v>72</v>
      </c>
      <c r="B54" s="9" t="s">
        <v>109</v>
      </c>
      <c r="C54" s="13">
        <v>0</v>
      </c>
    </row>
    <row r="55" spans="1:3" x14ac:dyDescent="0.25">
      <c r="A55" s="9" t="s">
        <v>97</v>
      </c>
      <c r="B55" s="9" t="s">
        <v>109</v>
      </c>
      <c r="C55" s="13">
        <v>0</v>
      </c>
    </row>
    <row r="56" spans="1:3" x14ac:dyDescent="0.25">
      <c r="A56" s="9" t="s">
        <v>66</v>
      </c>
      <c r="B56" s="9" t="s">
        <v>109</v>
      </c>
      <c r="C56" s="13">
        <v>0</v>
      </c>
    </row>
    <row r="57" spans="1:3" x14ac:dyDescent="0.25">
      <c r="C57" s="15"/>
    </row>
  </sheetData>
  <sortState xmlns:xlrd2="http://schemas.microsoft.com/office/spreadsheetml/2017/richdata2" ref="A5:C56">
    <sortCondition descending="1" ref="C4:C5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OverDrive</vt:lpstr>
      <vt:lpstr>Holds fulfillment snapshot</vt:lpstr>
      <vt:lpstr>Flipster</vt:lpstr>
      <vt:lpstr>Flipster by title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roholt</dc:creator>
  <cp:lastModifiedBy>roholt</cp:lastModifiedBy>
  <dcterms:created xsi:type="dcterms:W3CDTF">2022-05-27T19:43:09Z</dcterms:created>
  <dcterms:modified xsi:type="dcterms:W3CDTF">2023-04-27T21:20:52Z</dcterms:modified>
</cp:coreProperties>
</file>