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holt\Desktop\VOLUME5\Administrata\2023 MORE Budget Planning\"/>
    </mc:Choice>
  </mc:AlternateContent>
  <xr:revisionPtr revIDLastSave="0" documentId="13_ncr:1_{36AD924D-1F49-4CCF-9CC5-0DDB547678CA}" xr6:coauthVersionLast="47" xr6:coauthVersionMax="47" xr10:uidLastSave="{00000000-0000-0000-0000-000000000000}"/>
  <bookViews>
    <workbookView xWindow="-120" yWindow="-120" windowWidth="24240" windowHeight="13290" xr2:uid="{6FDF4FA1-0CE8-447A-BB64-ADC73584E398}"/>
  </bookViews>
  <sheets>
    <sheet name="OverDrive" sheetId="2" r:id="rId1"/>
    <sheet name="Freading" sheetId="1" r:id="rId2"/>
    <sheet name="Flipster" sheetId="3" r:id="rId3"/>
    <sheet name="Flipster by tit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2" l="1"/>
  <c r="B11" i="2"/>
  <c r="C52" i="3" l="1"/>
  <c r="B52" i="3"/>
  <c r="C51" i="3" l="1"/>
  <c r="B51" i="3"/>
  <c r="B9" i="2" l="1"/>
  <c r="C9" i="2"/>
  <c r="F22" i="1"/>
  <c r="G22" i="1" s="1"/>
  <c r="D22" i="1"/>
  <c r="F17" i="1"/>
  <c r="D17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5" i="1"/>
  <c r="E6" i="1"/>
  <c r="E7" i="1"/>
  <c r="E8" i="1"/>
  <c r="E9" i="1"/>
  <c r="E10" i="1"/>
  <c r="E11" i="1"/>
  <c r="E12" i="1"/>
  <c r="E13" i="1"/>
  <c r="E14" i="1"/>
  <c r="E15" i="1"/>
  <c r="E16" i="1"/>
  <c r="E18" i="1"/>
  <c r="E19" i="1"/>
  <c r="E20" i="1"/>
  <c r="E21" i="1"/>
  <c r="E5" i="1"/>
  <c r="G1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roholt</author>
  </authors>
  <commentList>
    <comment ref="A11" authorId="0" shapeId="0" xr:uid="{3FA6968E-58F2-4EBF-93E9-0F5B2ABEC637}">
      <text>
        <r>
          <rPr>
            <b/>
            <sz val="9"/>
            <color indexed="81"/>
            <rFont val="Tahoma"/>
            <family val="2"/>
          </rPr>
          <t xml:space="preserve">roholt:
</t>
        </r>
        <r>
          <rPr>
            <sz val="9"/>
            <color indexed="81"/>
            <rFont val="Tahoma"/>
            <family val="2"/>
          </rPr>
          <t>Cost=share of statewide buying pool and MORE Advantage contribution.
2021: $149,165
2022: $167,545 (YTD: $55,849)
Spent but not included: individual library contributions, credit, transfer from MORE high-demand</t>
        </r>
      </text>
    </comment>
  </commentList>
</comments>
</file>

<file path=xl/sharedStrings.xml><?xml version="1.0" encoding="utf-8"?>
<sst xmlns="http://schemas.openxmlformats.org/spreadsheetml/2006/main" count="200" uniqueCount="130">
  <si>
    <t>Date</t>
  </si>
  <si>
    <t>Cost</t>
  </si>
  <si>
    <t>Checkouts</t>
  </si>
  <si>
    <t>"Tokens"</t>
  </si>
  <si>
    <t>Average tokens/checkout</t>
  </si>
  <si>
    <t>Average cost/checkout</t>
  </si>
  <si>
    <t>Year</t>
  </si>
  <si>
    <t>2021</t>
  </si>
  <si>
    <t>2022</t>
  </si>
  <si>
    <t>2021-April 2022</t>
  </si>
  <si>
    <t>Audiobook</t>
  </si>
  <si>
    <t>Ebook</t>
  </si>
  <si>
    <t>Magazine</t>
  </si>
  <si>
    <t>Video</t>
  </si>
  <si>
    <t>Format</t>
  </si>
  <si>
    <t>2021 checkouts</t>
  </si>
  <si>
    <t>2022 YTD checkouts</t>
  </si>
  <si>
    <t>Usage by library barcode range</t>
  </si>
  <si>
    <t>ALTOONA PUBLIC LIBRARY</t>
  </si>
  <si>
    <t>AMERY PUBLIC LIBRARY</t>
  </si>
  <si>
    <t>BALDWIN PUBLIC LIBRARY</t>
  </si>
  <si>
    <t>BALSAM LAKE PUBLIC LIBRARY</t>
  </si>
  <si>
    <t>BARRON PUBLIC LIBRARY</t>
  </si>
  <si>
    <t>BLOOMER-G E BLESKACEK FAMILY MEMORIAL LIBRARY</t>
  </si>
  <si>
    <t>BOYCEVILLE PUBLIC LIBRARY</t>
  </si>
  <si>
    <t>CADOTT COMMUNITY LIBRARY</t>
  </si>
  <si>
    <t>CAMERON PUBLIC LIBRARY</t>
  </si>
  <si>
    <t>CARLETON A FRIDAY MEMORIAL LIBRARY</t>
  </si>
  <si>
    <t>CENTURIA PUBLIC LIBRARY</t>
  </si>
  <si>
    <t>CHETEK-CALHOUN MEMORIAL PUBLIC LIBRARY</t>
  </si>
  <si>
    <t>CHIPPEWA FALLS PUBLIC LIBRARY</t>
  </si>
  <si>
    <t>CLEAR LAKE PUBLIC LIBRARY</t>
  </si>
  <si>
    <t>CUMBERLAND PUBLIC LIBRARY</t>
  </si>
  <si>
    <t>DEER PARK PUBLIC LIBRARY</t>
  </si>
  <si>
    <t>DRESSER VILLAGE LIBRARY</t>
  </si>
  <si>
    <t>ELLSWORTH PUBLIC LIBRARY</t>
  </si>
  <si>
    <t>ELMWOOD PUBLIC LIBRARY</t>
  </si>
  <si>
    <t>FALL CREEK PUBLIC LIBRARY</t>
  </si>
  <si>
    <t>FREDERIC PUBLIC LIBRARY</t>
  </si>
  <si>
    <t>GLENWOOD CITY PUBLIC LIBRARY</t>
  </si>
  <si>
    <t>HAMMOND COMMUNITY LIBRARY</t>
  </si>
  <si>
    <t>HUDSON AREA PUBLIC LIBRARY</t>
  </si>
  <si>
    <t>IFLS LIBRARY SYSTEM</t>
  </si>
  <si>
    <t>L E PHILLIPS MEMORIAL PUBLIC LIBRARY - EAU CLAIRE</t>
  </si>
  <si>
    <t>LADYSMITH-RUSK COUNTY COMMUNITY LIBRARY</t>
  </si>
  <si>
    <t>LUCK PUBLIC LIBRARY</t>
  </si>
  <si>
    <t>MENOMONIE PUBLIC LIBRARY</t>
  </si>
  <si>
    <t>MILLTOWN PUBLIC LIBRARY</t>
  </si>
  <si>
    <t>OGEMA PUBLIC LIBRARY</t>
  </si>
  <si>
    <t>OSCEOLA PUBLIC LIBRARY</t>
  </si>
  <si>
    <t>PARK FALLS PUBLIC LIBRARY</t>
  </si>
  <si>
    <t>PEPIN PUBLIC LIBRARY</t>
  </si>
  <si>
    <t>PHILLIPS PUBLIC LIBRARY</t>
  </si>
  <si>
    <t>PRESCOTT PUBLIC LIBRARY</t>
  </si>
  <si>
    <t>RICE LAKE PUBLIC LIBRARY</t>
  </si>
  <si>
    <t>RIVER FALLS PUBLIC LIBRARY</t>
  </si>
  <si>
    <t>ROBERTS-HAZEL MACKIN COMMUNITY LIBRARY</t>
  </si>
  <si>
    <t>SAND CREEK-CLARELLA HACKET JOHNSON PUBLIC LIBRARY</t>
  </si>
  <si>
    <t>SOMERSET PUBLIC LIBRARY</t>
  </si>
  <si>
    <t>ST CROIX FALLS PUBLIC LIBRARY</t>
  </si>
  <si>
    <t>STANLEY-D R MOON MEMORIAL LIBRARY</t>
  </si>
  <si>
    <t>TURTLE LAKE PUBLIC LIBRARY</t>
  </si>
  <si>
    <t>WOODVILLE COMMUNITY LIBRARY</t>
  </si>
  <si>
    <t>MORE Total</t>
  </si>
  <si>
    <t>2021 MORE Total</t>
  </si>
  <si>
    <t>2022 YTD MORE Total</t>
  </si>
  <si>
    <t>Average cost per checkout</t>
  </si>
  <si>
    <t>MORE Costs</t>
  </si>
  <si>
    <t>Title</t>
  </si>
  <si>
    <t>Atlantic, The Total</t>
  </si>
  <si>
    <t>Backpacker Total</t>
  </si>
  <si>
    <t>Bon Appétit Total</t>
  </si>
  <si>
    <t>Clean Eating Total</t>
  </si>
  <si>
    <t>Condé Nast Traveler (web site ref.) Total</t>
  </si>
  <si>
    <t>Cooking Light Total</t>
  </si>
  <si>
    <t>Country living Total</t>
  </si>
  <si>
    <t>Country Woman Total</t>
  </si>
  <si>
    <t>Discovery Girls Total</t>
  </si>
  <si>
    <t>Do It Yourself Total</t>
  </si>
  <si>
    <t>Entertainment Weekly Total</t>
  </si>
  <si>
    <t>FamilyFun Total</t>
  </si>
  <si>
    <t>Field &amp; Stream Total</t>
  </si>
  <si>
    <t>Food Network Magazine Total</t>
  </si>
  <si>
    <t>Forbes Total</t>
  </si>
  <si>
    <t>Gluten-Free Living Total</t>
  </si>
  <si>
    <t>Good housekeeping Total</t>
  </si>
  <si>
    <t>GQ : Gentlemen's Quarterly Total</t>
  </si>
  <si>
    <t>HGTV Magazine Total</t>
  </si>
  <si>
    <t>Highlights High Five (U.S. Edition) Total</t>
  </si>
  <si>
    <t>Horticulture Total</t>
  </si>
  <si>
    <t>House beautiful Total</t>
  </si>
  <si>
    <t>Men's Health Total</t>
  </si>
  <si>
    <t>Midwest Living Total</t>
  </si>
  <si>
    <t>Motor Trend Total</t>
  </si>
  <si>
    <t>Muse Total</t>
  </si>
  <si>
    <t>National Geographic Total</t>
  </si>
  <si>
    <t>National Geographic Kids Total</t>
  </si>
  <si>
    <t>New Yorker Total</t>
  </si>
  <si>
    <t>Newsweek Global Total</t>
  </si>
  <si>
    <t>O, The Oprah Magazine Total</t>
  </si>
  <si>
    <t>Outside Total</t>
  </si>
  <si>
    <t>Oxygen Total</t>
  </si>
  <si>
    <t>People Total</t>
  </si>
  <si>
    <t>Popular Science Total</t>
  </si>
  <si>
    <t>Popular woodworking Total</t>
  </si>
  <si>
    <t>Prevention Total</t>
  </si>
  <si>
    <t>Ranger Rick Jr. Total</t>
  </si>
  <si>
    <t>Real Simple Total</t>
  </si>
  <si>
    <t>Rolling stone Total</t>
  </si>
  <si>
    <t>Sky and Telescope Total</t>
  </si>
  <si>
    <t>Sports Illustrated Total</t>
  </si>
  <si>
    <t>Sports Illustrated Kids Total</t>
  </si>
  <si>
    <t>Taste of Home Total</t>
  </si>
  <si>
    <t>This old house Total</t>
  </si>
  <si>
    <t>US Weekly Total</t>
  </si>
  <si>
    <t>Vanity Fair Total</t>
  </si>
  <si>
    <t>Vogue Total</t>
  </si>
  <si>
    <t>Week Total</t>
  </si>
  <si>
    <t>Willow &amp; Sage Total</t>
  </si>
  <si>
    <t>Women's Health: Health, Fitness, Weight Loss, Healthy Recipes and Beauty Total</t>
  </si>
  <si>
    <t>Yoga journal Total</t>
  </si>
  <si>
    <t>Jan-April 2022</t>
  </si>
  <si>
    <t>Current?</t>
  </si>
  <si>
    <t>Current</t>
  </si>
  <si>
    <t>Back issues only</t>
  </si>
  <si>
    <t>January through April 2022</t>
  </si>
  <si>
    <t>MORE Flipster Use</t>
  </si>
  <si>
    <t>Flipster Use by Title</t>
  </si>
  <si>
    <t>MORE Freading Use</t>
  </si>
  <si>
    <t>MORE OverDrive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</si>
</sst>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Border="0" applyAlignment="0"/>
  </cellStyleXfs>
  <cellXfs count="30">
    <xf numFmtId="0" fontId="0" fillId="0" borderId="0" xfId="0"/>
    <xf numFmtId="17" fontId="0" fillId="0" borderId="0" xfId="0" applyNumberFormat="1"/>
    <xf numFmtId="44" fontId="0" fillId="0" borderId="0" xfId="0" applyNumberFormat="1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44" fontId="1" fillId="0" borderId="0" xfId="0" applyNumberFormat="1" applyFont="1"/>
    <xf numFmtId="17" fontId="0" fillId="0" borderId="0" xfId="0" quotePrefix="1" applyNumberFormat="1"/>
    <xf numFmtId="0" fontId="1" fillId="0" borderId="0" xfId="0" quotePrefix="1" applyNumberFormat="1" applyFont="1"/>
    <xf numFmtId="17" fontId="1" fillId="0" borderId="0" xfId="0" quotePrefix="1" applyNumberFormat="1" applyFont="1"/>
    <xf numFmtId="3" fontId="0" fillId="0" borderId="0" xfId="0" applyNumberFormat="1"/>
    <xf numFmtId="3" fontId="1" fillId="0" borderId="0" xfId="0" applyNumberFormat="1" applyFont="1"/>
    <xf numFmtId="0" fontId="3" fillId="0" borderId="0" xfId="1" applyFill="1" applyProtection="1"/>
    <xf numFmtId="3" fontId="3" fillId="0" borderId="0" xfId="1" applyNumberFormat="1" applyFill="1" applyProtection="1"/>
    <xf numFmtId="0" fontId="4" fillId="0" borderId="0" xfId="1" applyFont="1" applyFill="1" applyProtection="1"/>
    <xf numFmtId="0" fontId="4" fillId="0" borderId="0" xfId="0" applyFont="1"/>
    <xf numFmtId="0" fontId="0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 applyProtection="1">
      <protection locked="0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4" fontId="1" fillId="0" borderId="0" xfId="0" applyNumberFormat="1" applyFont="1" applyAlignment="1">
      <alignment horizontal="center" wrapText="1"/>
    </xf>
    <xf numFmtId="42" fontId="1" fillId="0" borderId="0" xfId="0" applyNumberFormat="1" applyFont="1"/>
    <xf numFmtId="0" fontId="3" fillId="0" borderId="0" xfId="0" applyFont="1" applyFill="1"/>
    <xf numFmtId="1" fontId="0" fillId="0" borderId="0" xfId="0" applyNumberFormat="1" applyFont="1" applyFill="1" applyProtection="1">
      <protection locked="0"/>
    </xf>
    <xf numFmtId="0" fontId="0" fillId="0" borderId="0" xfId="0" applyFont="1" applyFill="1"/>
    <xf numFmtId="0" fontId="4" fillId="0" borderId="0" xfId="0" applyFont="1" applyFill="1" applyAlignment="1" applyProtection="1">
      <alignment horizontal="center"/>
      <protection locked="0"/>
    </xf>
    <xf numFmtId="0" fontId="1" fillId="0" borderId="0" xfId="0" applyFont="1" applyFill="1"/>
  </cellXfs>
  <cellStyles count="2">
    <cellStyle name="Normal" xfId="0" builtinId="0"/>
    <cellStyle name="Normal 2" xfId="1" xr:uid="{7BB46D9A-60F8-49AE-B8C5-285A544269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EA4B2-D9EA-45ED-8402-48BD65BB5758}">
  <dimension ref="A1:C11"/>
  <sheetViews>
    <sheetView tabSelected="1" topLeftCell="A4" workbookViewId="0"/>
  </sheetViews>
  <sheetFormatPr defaultRowHeight="15" x14ac:dyDescent="0.25"/>
  <cols>
    <col min="1" max="1" width="24.5703125" bestFit="1" customWidth="1"/>
    <col min="2" max="2" width="14.5703125" bestFit="1" customWidth="1"/>
    <col min="3" max="3" width="18.42578125" bestFit="1" customWidth="1"/>
  </cols>
  <sheetData>
    <row r="1" spans="1:3" x14ac:dyDescent="0.25">
      <c r="A1" s="4" t="s">
        <v>129</v>
      </c>
    </row>
    <row r="2" spans="1:3" x14ac:dyDescent="0.25">
      <c r="A2" t="s">
        <v>9</v>
      </c>
    </row>
    <row r="4" spans="1:3" s="4" customFormat="1" x14ac:dyDescent="0.25">
      <c r="A4" s="14" t="s">
        <v>14</v>
      </c>
      <c r="B4" s="14" t="s">
        <v>15</v>
      </c>
      <c r="C4" s="4" t="s">
        <v>16</v>
      </c>
    </row>
    <row r="5" spans="1:3" x14ac:dyDescent="0.25">
      <c r="A5" s="12" t="s">
        <v>10</v>
      </c>
      <c r="B5" s="13">
        <v>335657</v>
      </c>
      <c r="C5" s="10">
        <v>118894</v>
      </c>
    </row>
    <row r="6" spans="1:3" x14ac:dyDescent="0.25">
      <c r="A6" s="12" t="s">
        <v>11</v>
      </c>
      <c r="B6" s="13">
        <v>355906</v>
      </c>
      <c r="C6" s="10">
        <v>122013</v>
      </c>
    </row>
    <row r="7" spans="1:3" x14ac:dyDescent="0.25">
      <c r="A7" s="12" t="s">
        <v>12</v>
      </c>
      <c r="B7" s="13">
        <v>17006</v>
      </c>
      <c r="C7" s="10">
        <v>9102</v>
      </c>
    </row>
    <row r="8" spans="1:3" x14ac:dyDescent="0.25">
      <c r="A8" s="12" t="s">
        <v>13</v>
      </c>
      <c r="B8" s="13">
        <v>399</v>
      </c>
      <c r="C8" s="10">
        <v>100</v>
      </c>
    </row>
    <row r="9" spans="1:3" s="4" customFormat="1" x14ac:dyDescent="0.25">
      <c r="A9" s="14" t="s">
        <v>63</v>
      </c>
      <c r="B9" s="11">
        <f>SUM(B5:B8)</f>
        <v>708968</v>
      </c>
      <c r="C9" s="11">
        <f>SUM(C5:C8)</f>
        <v>250109</v>
      </c>
    </row>
    <row r="10" spans="1:3" s="4" customFormat="1" x14ac:dyDescent="0.25">
      <c r="A10" s="14" t="s">
        <v>67</v>
      </c>
      <c r="B10" s="24">
        <v>149165</v>
      </c>
      <c r="C10" s="24">
        <v>55849</v>
      </c>
    </row>
    <row r="11" spans="1:3" s="4" customFormat="1" x14ac:dyDescent="0.25">
      <c r="A11" s="14" t="s">
        <v>66</v>
      </c>
      <c r="B11" s="6">
        <f>B10/B9</f>
        <v>0.21039736631272499</v>
      </c>
      <c r="C11" s="6">
        <f>C10/C9</f>
        <v>0.22329864179217862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5E1C1-1431-465C-B360-81C3A236FB42}">
  <dimension ref="A1:G23"/>
  <sheetViews>
    <sheetView workbookViewId="0"/>
  </sheetViews>
  <sheetFormatPr defaultRowHeight="15" outlineLevelRow="2" x14ac:dyDescent="0.25"/>
  <cols>
    <col min="1" max="1" width="20.7109375" bestFit="1" customWidth="1"/>
    <col min="2" max="2" width="19.85546875" hidden="1" customWidth="1"/>
    <col min="3" max="3" width="9" hidden="1" customWidth="1"/>
    <col min="4" max="4" width="10.140625" style="10" bestFit="1" customWidth="1"/>
    <col min="5" max="5" width="24" style="3" hidden="1" customWidth="1"/>
    <col min="6" max="6" width="11.5703125" style="2" bestFit="1" customWidth="1"/>
    <col min="7" max="7" width="14.5703125" style="2" customWidth="1"/>
  </cols>
  <sheetData>
    <row r="1" spans="1:7" s="4" customFormat="1" x14ac:dyDescent="0.25">
      <c r="A1" s="4" t="s">
        <v>128</v>
      </c>
      <c r="D1" s="11"/>
      <c r="E1" s="5"/>
      <c r="F1" s="6"/>
      <c r="G1" s="6"/>
    </row>
    <row r="2" spans="1:7" x14ac:dyDescent="0.25">
      <c r="A2" t="s">
        <v>9</v>
      </c>
    </row>
    <row r="4" spans="1:7" s="20" customFormat="1" ht="30" x14ac:dyDescent="0.25">
      <c r="A4" s="20" t="s">
        <v>0</v>
      </c>
      <c r="B4" s="20" t="s">
        <v>6</v>
      </c>
      <c r="C4" s="20" t="s">
        <v>3</v>
      </c>
      <c r="D4" s="21" t="s">
        <v>2</v>
      </c>
      <c r="E4" s="22" t="s">
        <v>4</v>
      </c>
      <c r="F4" s="23" t="s">
        <v>1</v>
      </c>
      <c r="G4" s="23" t="s">
        <v>5</v>
      </c>
    </row>
    <row r="5" spans="1:7" outlineLevel="2" x14ac:dyDescent="0.25">
      <c r="A5" s="1">
        <v>44197</v>
      </c>
      <c r="B5" s="7" t="s">
        <v>7</v>
      </c>
      <c r="C5">
        <v>2013</v>
      </c>
      <c r="D5" s="10">
        <v>604</v>
      </c>
      <c r="E5" s="3">
        <f>C5/D5</f>
        <v>3.3327814569536423</v>
      </c>
      <c r="F5" s="2">
        <v>1006.5</v>
      </c>
      <c r="G5" s="2">
        <f>F5/D5</f>
        <v>1.6663907284768211</v>
      </c>
    </row>
    <row r="6" spans="1:7" outlineLevel="2" x14ac:dyDescent="0.25">
      <c r="A6" s="1">
        <v>44228</v>
      </c>
      <c r="B6" s="7" t="s">
        <v>7</v>
      </c>
      <c r="C6">
        <v>1750</v>
      </c>
      <c r="D6" s="10">
        <v>543</v>
      </c>
      <c r="E6" s="3">
        <f t="shared" ref="E6:E21" si="0">C6/D6</f>
        <v>3.2228360957642725</v>
      </c>
      <c r="F6" s="2">
        <v>875</v>
      </c>
      <c r="G6" s="2">
        <f t="shared" ref="G6:G22" si="1">F6/D6</f>
        <v>1.6114180478821363</v>
      </c>
    </row>
    <row r="7" spans="1:7" outlineLevel="2" x14ac:dyDescent="0.25">
      <c r="A7" s="1">
        <v>44256</v>
      </c>
      <c r="B7" s="7" t="s">
        <v>7</v>
      </c>
      <c r="C7">
        <v>1921</v>
      </c>
      <c r="D7" s="10">
        <v>588</v>
      </c>
      <c r="E7" s="3">
        <f t="shared" si="0"/>
        <v>3.2670068027210886</v>
      </c>
      <c r="F7" s="2">
        <v>960.5</v>
      </c>
      <c r="G7" s="2">
        <f t="shared" si="1"/>
        <v>1.6335034013605443</v>
      </c>
    </row>
    <row r="8" spans="1:7" outlineLevel="2" x14ac:dyDescent="0.25">
      <c r="A8" s="1">
        <v>44287</v>
      </c>
      <c r="B8" s="7" t="s">
        <v>7</v>
      </c>
      <c r="C8">
        <v>1660</v>
      </c>
      <c r="D8" s="10">
        <v>531</v>
      </c>
      <c r="E8" s="3">
        <f t="shared" si="0"/>
        <v>3.1261770244821094</v>
      </c>
      <c r="F8" s="2">
        <v>830</v>
      </c>
      <c r="G8" s="2">
        <f t="shared" si="1"/>
        <v>1.5630885122410547</v>
      </c>
    </row>
    <row r="9" spans="1:7" outlineLevel="2" x14ac:dyDescent="0.25">
      <c r="A9" s="1">
        <v>44317</v>
      </c>
      <c r="B9" s="7" t="s">
        <v>7</v>
      </c>
      <c r="C9">
        <v>1217</v>
      </c>
      <c r="D9" s="10">
        <v>380</v>
      </c>
      <c r="E9" s="3">
        <f t="shared" si="0"/>
        <v>3.2026315789473685</v>
      </c>
      <c r="F9" s="2">
        <v>608.5</v>
      </c>
      <c r="G9" s="2">
        <f t="shared" si="1"/>
        <v>1.6013157894736842</v>
      </c>
    </row>
    <row r="10" spans="1:7" outlineLevel="2" x14ac:dyDescent="0.25">
      <c r="A10" s="1">
        <v>44348</v>
      </c>
      <c r="B10" s="7" t="s">
        <v>7</v>
      </c>
      <c r="C10">
        <v>1430</v>
      </c>
      <c r="D10" s="10">
        <v>456</v>
      </c>
      <c r="E10" s="3">
        <f t="shared" si="0"/>
        <v>3.1359649122807016</v>
      </c>
      <c r="F10" s="2">
        <v>715</v>
      </c>
      <c r="G10" s="2">
        <f t="shared" si="1"/>
        <v>1.5679824561403508</v>
      </c>
    </row>
    <row r="11" spans="1:7" outlineLevel="2" x14ac:dyDescent="0.25">
      <c r="A11" s="1">
        <v>44378</v>
      </c>
      <c r="B11" s="7" t="s">
        <v>7</v>
      </c>
      <c r="C11">
        <v>1630</v>
      </c>
      <c r="D11" s="10">
        <v>475</v>
      </c>
      <c r="E11" s="3">
        <f t="shared" si="0"/>
        <v>3.4315789473684211</v>
      </c>
      <c r="F11" s="2">
        <v>815</v>
      </c>
      <c r="G11" s="2">
        <f t="shared" si="1"/>
        <v>1.7157894736842105</v>
      </c>
    </row>
    <row r="12" spans="1:7" outlineLevel="2" x14ac:dyDescent="0.25">
      <c r="A12" s="1">
        <v>44409</v>
      </c>
      <c r="B12" s="7" t="s">
        <v>7</v>
      </c>
      <c r="C12">
        <v>1599</v>
      </c>
      <c r="D12" s="10">
        <v>498</v>
      </c>
      <c r="E12" s="3">
        <f t="shared" si="0"/>
        <v>3.2108433734939759</v>
      </c>
      <c r="F12" s="2">
        <v>799.5</v>
      </c>
      <c r="G12" s="2">
        <f t="shared" si="1"/>
        <v>1.6054216867469879</v>
      </c>
    </row>
    <row r="13" spans="1:7" outlineLevel="2" x14ac:dyDescent="0.25">
      <c r="A13" s="1">
        <v>44440</v>
      </c>
      <c r="B13" s="7" t="s">
        <v>7</v>
      </c>
      <c r="C13">
        <v>1374</v>
      </c>
      <c r="D13" s="10">
        <v>419</v>
      </c>
      <c r="E13" s="3">
        <f t="shared" si="0"/>
        <v>3.2792362768496419</v>
      </c>
      <c r="F13" s="2">
        <v>687</v>
      </c>
      <c r="G13" s="2">
        <f t="shared" si="1"/>
        <v>1.639618138424821</v>
      </c>
    </row>
    <row r="14" spans="1:7" outlineLevel="2" x14ac:dyDescent="0.25">
      <c r="A14" s="1">
        <v>44470</v>
      </c>
      <c r="B14" s="7" t="s">
        <v>7</v>
      </c>
      <c r="C14">
        <v>1266</v>
      </c>
      <c r="D14" s="10">
        <v>357</v>
      </c>
      <c r="E14" s="3">
        <f t="shared" si="0"/>
        <v>3.5462184873949578</v>
      </c>
      <c r="F14" s="2">
        <v>633</v>
      </c>
      <c r="G14" s="2">
        <f t="shared" si="1"/>
        <v>1.7731092436974789</v>
      </c>
    </row>
    <row r="15" spans="1:7" outlineLevel="2" x14ac:dyDescent="0.25">
      <c r="A15" s="1">
        <v>44501</v>
      </c>
      <c r="B15" s="7" t="s">
        <v>7</v>
      </c>
      <c r="C15">
        <v>1054</v>
      </c>
      <c r="D15" s="10">
        <v>329</v>
      </c>
      <c r="E15" s="3">
        <f t="shared" si="0"/>
        <v>3.2036474164133737</v>
      </c>
      <c r="F15" s="2">
        <v>527</v>
      </c>
      <c r="G15" s="2">
        <f t="shared" si="1"/>
        <v>1.6018237082066868</v>
      </c>
    </row>
    <row r="16" spans="1:7" outlineLevel="2" x14ac:dyDescent="0.25">
      <c r="A16" s="1">
        <v>44531</v>
      </c>
      <c r="B16" s="7" t="s">
        <v>7</v>
      </c>
      <c r="C16">
        <v>1170</v>
      </c>
      <c r="D16" s="10">
        <v>346</v>
      </c>
      <c r="E16" s="3">
        <f t="shared" si="0"/>
        <v>3.3815028901734103</v>
      </c>
      <c r="F16" s="2">
        <v>585</v>
      </c>
      <c r="G16" s="2">
        <f t="shared" si="1"/>
        <v>1.6907514450867052</v>
      </c>
    </row>
    <row r="17" spans="1:7" s="4" customFormat="1" outlineLevel="1" x14ac:dyDescent="0.25">
      <c r="A17" s="8" t="s">
        <v>64</v>
      </c>
      <c r="D17" s="11">
        <f>SUBTOTAL(9,D5:D16)</f>
        <v>5526</v>
      </c>
      <c r="E17" s="5"/>
      <c r="F17" s="6">
        <f>SUBTOTAL(9,F5:F16)</f>
        <v>9042</v>
      </c>
      <c r="G17" s="6">
        <f t="shared" si="1"/>
        <v>1.6362649294245386</v>
      </c>
    </row>
    <row r="18" spans="1:7" outlineLevel="2" x14ac:dyDescent="0.25">
      <c r="A18" s="1">
        <v>44562</v>
      </c>
      <c r="B18" s="7" t="s">
        <v>8</v>
      </c>
      <c r="C18">
        <v>1414</v>
      </c>
      <c r="D18" s="10">
        <v>438</v>
      </c>
      <c r="E18" s="3">
        <f t="shared" si="0"/>
        <v>3.2283105022831049</v>
      </c>
      <c r="F18" s="2">
        <v>707</v>
      </c>
      <c r="G18" s="2">
        <f t="shared" si="1"/>
        <v>1.6141552511415524</v>
      </c>
    </row>
    <row r="19" spans="1:7" outlineLevel="2" x14ac:dyDescent="0.25">
      <c r="A19" s="1">
        <v>44593</v>
      </c>
      <c r="B19" s="7" t="s">
        <v>8</v>
      </c>
      <c r="C19">
        <v>1404</v>
      </c>
      <c r="D19" s="10">
        <v>435</v>
      </c>
      <c r="E19" s="3">
        <f t="shared" si="0"/>
        <v>3.2275862068965515</v>
      </c>
      <c r="F19" s="2">
        <v>702</v>
      </c>
      <c r="G19" s="2">
        <f t="shared" si="1"/>
        <v>1.6137931034482758</v>
      </c>
    </row>
    <row r="20" spans="1:7" outlineLevel="2" x14ac:dyDescent="0.25">
      <c r="A20" s="1">
        <v>44621</v>
      </c>
      <c r="B20" s="7" t="s">
        <v>8</v>
      </c>
      <c r="C20">
        <v>1523</v>
      </c>
      <c r="D20" s="10">
        <v>460</v>
      </c>
      <c r="E20" s="3">
        <f t="shared" si="0"/>
        <v>3.3108695652173914</v>
      </c>
      <c r="F20" s="2">
        <v>761.5</v>
      </c>
      <c r="G20" s="2">
        <f t="shared" si="1"/>
        <v>1.6554347826086957</v>
      </c>
    </row>
    <row r="21" spans="1:7" outlineLevel="2" x14ac:dyDescent="0.25">
      <c r="A21" s="1">
        <v>44652</v>
      </c>
      <c r="B21" s="7" t="s">
        <v>8</v>
      </c>
      <c r="C21">
        <v>1480</v>
      </c>
      <c r="D21" s="10">
        <v>452</v>
      </c>
      <c r="E21" s="3">
        <f t="shared" si="0"/>
        <v>3.2743362831858409</v>
      </c>
      <c r="F21" s="2">
        <v>740</v>
      </c>
      <c r="G21" s="2">
        <f t="shared" si="1"/>
        <v>1.6371681415929205</v>
      </c>
    </row>
    <row r="22" spans="1:7" s="4" customFormat="1" outlineLevel="1" x14ac:dyDescent="0.25">
      <c r="A22" s="9" t="s">
        <v>65</v>
      </c>
      <c r="D22" s="11">
        <f>SUBTOTAL(9,D18:D21)</f>
        <v>1785</v>
      </c>
      <c r="E22" s="5"/>
      <c r="F22" s="6">
        <f>SUBTOTAL(9,F18:F21)</f>
        <v>2910.5</v>
      </c>
      <c r="G22" s="6">
        <f t="shared" si="1"/>
        <v>1.630532212885154</v>
      </c>
    </row>
    <row r="23" spans="1:7" x14ac:dyDescent="0.25">
      <c r="A23" s="1"/>
      <c r="B23" s="9"/>
    </row>
  </sheetData>
  <phoneticPr fontId="2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D356A-1272-439F-8862-225E1DD49A87}">
  <dimension ref="A1:G52"/>
  <sheetViews>
    <sheetView workbookViewId="0"/>
  </sheetViews>
  <sheetFormatPr defaultRowHeight="15" x14ac:dyDescent="0.25"/>
  <cols>
    <col min="1" max="1" width="53" style="16" bestFit="1" customWidth="1"/>
    <col min="2" max="2" width="14.5703125" bestFit="1" customWidth="1"/>
    <col min="3" max="3" width="18.42578125" bestFit="1" customWidth="1"/>
  </cols>
  <sheetData>
    <row r="1" spans="1:7" s="4" customFormat="1" x14ac:dyDescent="0.25">
      <c r="A1" s="4" t="s">
        <v>126</v>
      </c>
      <c r="D1" s="11"/>
      <c r="E1" s="5"/>
      <c r="F1" s="6"/>
      <c r="G1" s="6"/>
    </row>
    <row r="2" spans="1:7" x14ac:dyDescent="0.25">
      <c r="A2" t="s">
        <v>9</v>
      </c>
      <c r="D2" s="10"/>
      <c r="E2" s="3"/>
      <c r="F2" s="2"/>
      <c r="G2" s="2"/>
    </row>
    <row r="5" spans="1:7" s="18" customFormat="1" x14ac:dyDescent="0.25">
      <c r="A5" s="18" t="s">
        <v>17</v>
      </c>
      <c r="B5" s="18" t="s">
        <v>15</v>
      </c>
      <c r="C5" s="18" t="s">
        <v>16</v>
      </c>
    </row>
    <row r="6" spans="1:7" x14ac:dyDescent="0.25">
      <c r="A6" s="17" t="s">
        <v>18</v>
      </c>
      <c r="B6" s="19">
        <v>44</v>
      </c>
      <c r="C6" s="19">
        <v>16</v>
      </c>
    </row>
    <row r="7" spans="1:7" x14ac:dyDescent="0.25">
      <c r="A7" s="17" t="s">
        <v>19</v>
      </c>
      <c r="B7" s="19">
        <v>20</v>
      </c>
      <c r="C7" s="19">
        <v>14</v>
      </c>
    </row>
    <row r="8" spans="1:7" x14ac:dyDescent="0.25">
      <c r="A8" s="17" t="s">
        <v>20</v>
      </c>
      <c r="B8" s="19">
        <v>96</v>
      </c>
      <c r="C8" s="19">
        <v>19</v>
      </c>
    </row>
    <row r="9" spans="1:7" x14ac:dyDescent="0.25">
      <c r="A9" s="17" t="s">
        <v>21</v>
      </c>
      <c r="B9" s="19">
        <v>55</v>
      </c>
      <c r="C9" s="19">
        <v>0</v>
      </c>
    </row>
    <row r="10" spans="1:7" x14ac:dyDescent="0.25">
      <c r="A10" s="17" t="s">
        <v>22</v>
      </c>
      <c r="B10" s="19">
        <v>137</v>
      </c>
      <c r="C10" s="19">
        <v>53</v>
      </c>
    </row>
    <row r="11" spans="1:7" x14ac:dyDescent="0.25">
      <c r="A11" s="17" t="s">
        <v>23</v>
      </c>
      <c r="B11" s="19">
        <v>1123</v>
      </c>
      <c r="C11" s="19">
        <v>159</v>
      </c>
    </row>
    <row r="12" spans="1:7" x14ac:dyDescent="0.25">
      <c r="A12" s="17" t="s">
        <v>24</v>
      </c>
      <c r="B12" s="19">
        <v>8</v>
      </c>
      <c r="C12" s="19">
        <v>0</v>
      </c>
    </row>
    <row r="13" spans="1:7" x14ac:dyDescent="0.25">
      <c r="A13" s="17" t="s">
        <v>25</v>
      </c>
      <c r="B13" s="19">
        <v>10</v>
      </c>
      <c r="C13" s="19">
        <v>1</v>
      </c>
    </row>
    <row r="14" spans="1:7" x14ac:dyDescent="0.25">
      <c r="A14" s="17" t="s">
        <v>26</v>
      </c>
      <c r="B14" s="19">
        <v>8</v>
      </c>
      <c r="C14" s="19">
        <v>76</v>
      </c>
    </row>
    <row r="15" spans="1:7" x14ac:dyDescent="0.25">
      <c r="A15" s="17" t="s">
        <v>27</v>
      </c>
      <c r="B15" s="19">
        <v>572</v>
      </c>
      <c r="C15" s="19">
        <v>166</v>
      </c>
    </row>
    <row r="16" spans="1:7" x14ac:dyDescent="0.25">
      <c r="A16" s="17" t="s">
        <v>28</v>
      </c>
      <c r="B16" s="19">
        <v>3</v>
      </c>
      <c r="C16" s="19">
        <v>0</v>
      </c>
    </row>
    <row r="17" spans="1:3" x14ac:dyDescent="0.25">
      <c r="A17" s="17" t="s">
        <v>29</v>
      </c>
      <c r="B17" s="19">
        <v>13</v>
      </c>
      <c r="C17" s="19">
        <v>4</v>
      </c>
    </row>
    <row r="18" spans="1:3" x14ac:dyDescent="0.25">
      <c r="A18" s="17" t="s">
        <v>30</v>
      </c>
      <c r="B18" s="19">
        <v>215</v>
      </c>
      <c r="C18" s="19">
        <v>60</v>
      </c>
    </row>
    <row r="19" spans="1:3" x14ac:dyDescent="0.25">
      <c r="A19" s="17" t="s">
        <v>31</v>
      </c>
      <c r="B19" s="19">
        <v>54</v>
      </c>
      <c r="C19" s="19">
        <v>13</v>
      </c>
    </row>
    <row r="20" spans="1:3" x14ac:dyDescent="0.25">
      <c r="A20" s="17" t="s">
        <v>32</v>
      </c>
      <c r="B20" s="19">
        <v>48</v>
      </c>
      <c r="C20" s="19">
        <v>10</v>
      </c>
    </row>
    <row r="21" spans="1:3" x14ac:dyDescent="0.25">
      <c r="A21" s="17" t="s">
        <v>33</v>
      </c>
      <c r="B21" s="19">
        <v>7</v>
      </c>
      <c r="C21" s="19">
        <v>0</v>
      </c>
    </row>
    <row r="22" spans="1:3" x14ac:dyDescent="0.25">
      <c r="A22" s="17" t="s">
        <v>34</v>
      </c>
      <c r="B22" s="19">
        <v>2</v>
      </c>
      <c r="C22" s="19">
        <v>3</v>
      </c>
    </row>
    <row r="23" spans="1:3" x14ac:dyDescent="0.25">
      <c r="A23" s="17" t="s">
        <v>35</v>
      </c>
      <c r="B23" s="19">
        <v>166</v>
      </c>
      <c r="C23" s="19">
        <v>61</v>
      </c>
    </row>
    <row r="24" spans="1:3" x14ac:dyDescent="0.25">
      <c r="A24" s="17" t="s">
        <v>36</v>
      </c>
      <c r="B24" s="19">
        <v>5</v>
      </c>
      <c r="C24" s="19">
        <v>6</v>
      </c>
    </row>
    <row r="25" spans="1:3" x14ac:dyDescent="0.25">
      <c r="A25" s="17" t="s">
        <v>37</v>
      </c>
      <c r="B25" s="19">
        <v>49</v>
      </c>
      <c r="C25" s="19">
        <v>25</v>
      </c>
    </row>
    <row r="26" spans="1:3" x14ac:dyDescent="0.25">
      <c r="A26" s="17" t="s">
        <v>38</v>
      </c>
      <c r="B26" s="19">
        <v>135</v>
      </c>
      <c r="C26" s="19">
        <v>35</v>
      </c>
    </row>
    <row r="27" spans="1:3" x14ac:dyDescent="0.25">
      <c r="A27" s="17" t="s">
        <v>39</v>
      </c>
      <c r="B27" s="19">
        <v>119</v>
      </c>
      <c r="C27" s="19">
        <v>78</v>
      </c>
    </row>
    <row r="28" spans="1:3" x14ac:dyDescent="0.25">
      <c r="A28" s="17" t="s">
        <v>40</v>
      </c>
      <c r="B28" s="19">
        <v>8</v>
      </c>
      <c r="C28" s="19">
        <v>5</v>
      </c>
    </row>
    <row r="29" spans="1:3" x14ac:dyDescent="0.25">
      <c r="A29" s="17" t="s">
        <v>41</v>
      </c>
      <c r="B29" s="19">
        <v>814</v>
      </c>
      <c r="C29" s="19">
        <v>300</v>
      </c>
    </row>
    <row r="30" spans="1:3" x14ac:dyDescent="0.25">
      <c r="A30" s="17" t="s">
        <v>42</v>
      </c>
      <c r="B30" s="19">
        <v>662</v>
      </c>
      <c r="C30" s="19">
        <v>170</v>
      </c>
    </row>
    <row r="31" spans="1:3" x14ac:dyDescent="0.25">
      <c r="A31" s="17" t="s">
        <v>43</v>
      </c>
      <c r="B31" s="19">
        <v>3579</v>
      </c>
      <c r="C31" s="19">
        <v>920</v>
      </c>
    </row>
    <row r="32" spans="1:3" x14ac:dyDescent="0.25">
      <c r="A32" s="17" t="s">
        <v>44</v>
      </c>
      <c r="B32" s="19">
        <v>95</v>
      </c>
      <c r="C32" s="19">
        <v>48</v>
      </c>
    </row>
    <row r="33" spans="1:3" x14ac:dyDescent="0.25">
      <c r="A33" s="17" t="s">
        <v>45</v>
      </c>
      <c r="B33" s="19">
        <v>205</v>
      </c>
      <c r="C33" s="19">
        <v>38</v>
      </c>
    </row>
    <row r="34" spans="1:3" x14ac:dyDescent="0.25">
      <c r="A34" s="17" t="s">
        <v>46</v>
      </c>
      <c r="B34" s="19">
        <v>1074</v>
      </c>
      <c r="C34" s="19">
        <v>241</v>
      </c>
    </row>
    <row r="35" spans="1:3" x14ac:dyDescent="0.25">
      <c r="A35" s="17" t="s">
        <v>47</v>
      </c>
      <c r="B35" s="19">
        <v>7</v>
      </c>
      <c r="C35" s="19">
        <v>7</v>
      </c>
    </row>
    <row r="36" spans="1:3" x14ac:dyDescent="0.25">
      <c r="A36" s="17" t="s">
        <v>48</v>
      </c>
      <c r="B36" s="19">
        <v>7</v>
      </c>
      <c r="C36" s="19">
        <v>1</v>
      </c>
    </row>
    <row r="37" spans="1:3" x14ac:dyDescent="0.25">
      <c r="A37" s="17" t="s">
        <v>49</v>
      </c>
      <c r="B37" s="19">
        <v>66</v>
      </c>
      <c r="C37" s="19">
        <v>7</v>
      </c>
    </row>
    <row r="38" spans="1:3" x14ac:dyDescent="0.25">
      <c r="A38" s="17" t="s">
        <v>50</v>
      </c>
      <c r="B38" s="19">
        <v>276</v>
      </c>
      <c r="C38" s="19">
        <v>37</v>
      </c>
    </row>
    <row r="39" spans="1:3" x14ac:dyDescent="0.25">
      <c r="A39" s="17" t="s">
        <v>51</v>
      </c>
      <c r="B39" s="19">
        <v>45</v>
      </c>
      <c r="C39" s="19">
        <v>27</v>
      </c>
    </row>
    <row r="40" spans="1:3" x14ac:dyDescent="0.25">
      <c r="A40" s="17" t="s">
        <v>52</v>
      </c>
      <c r="B40" s="19">
        <v>265</v>
      </c>
      <c r="C40" s="19">
        <v>70</v>
      </c>
    </row>
    <row r="41" spans="1:3" x14ac:dyDescent="0.25">
      <c r="A41" s="17" t="s">
        <v>53</v>
      </c>
      <c r="B41" s="19">
        <v>225</v>
      </c>
      <c r="C41" s="19">
        <v>54</v>
      </c>
    </row>
    <row r="42" spans="1:3" x14ac:dyDescent="0.25">
      <c r="A42" s="17" t="s">
        <v>54</v>
      </c>
      <c r="B42" s="19">
        <v>700</v>
      </c>
      <c r="C42" s="19">
        <v>251</v>
      </c>
    </row>
    <row r="43" spans="1:3" x14ac:dyDescent="0.25">
      <c r="A43" s="17" t="s">
        <v>55</v>
      </c>
      <c r="B43" s="19">
        <v>1030</v>
      </c>
      <c r="C43" s="19">
        <v>258</v>
      </c>
    </row>
    <row r="44" spans="1:3" x14ac:dyDescent="0.25">
      <c r="A44" s="17" t="s">
        <v>56</v>
      </c>
      <c r="B44" s="19">
        <v>107</v>
      </c>
      <c r="C44" s="19">
        <v>7</v>
      </c>
    </row>
    <row r="45" spans="1:3" x14ac:dyDescent="0.25">
      <c r="A45" s="17" t="s">
        <v>57</v>
      </c>
      <c r="B45" s="19">
        <v>14</v>
      </c>
      <c r="C45" s="19">
        <v>0</v>
      </c>
    </row>
    <row r="46" spans="1:3" x14ac:dyDescent="0.25">
      <c r="A46" s="17" t="s">
        <v>58</v>
      </c>
      <c r="B46" s="19">
        <v>24</v>
      </c>
      <c r="C46" s="19">
        <v>14</v>
      </c>
    </row>
    <row r="47" spans="1:3" x14ac:dyDescent="0.25">
      <c r="A47" s="17" t="s">
        <v>59</v>
      </c>
      <c r="B47" s="19">
        <v>26</v>
      </c>
      <c r="C47" s="19">
        <v>2</v>
      </c>
    </row>
    <row r="48" spans="1:3" x14ac:dyDescent="0.25">
      <c r="A48" s="17" t="s">
        <v>60</v>
      </c>
      <c r="B48" s="19">
        <v>11</v>
      </c>
      <c r="C48" s="19">
        <v>7</v>
      </c>
    </row>
    <row r="49" spans="1:3" x14ac:dyDescent="0.25">
      <c r="A49" s="17" t="s">
        <v>61</v>
      </c>
      <c r="B49" s="19">
        <v>58</v>
      </c>
      <c r="C49" s="19">
        <v>20</v>
      </c>
    </row>
    <row r="50" spans="1:3" x14ac:dyDescent="0.25">
      <c r="A50" s="17" t="s">
        <v>62</v>
      </c>
      <c r="B50" s="19">
        <v>9</v>
      </c>
      <c r="C50" s="19">
        <v>10</v>
      </c>
    </row>
    <row r="51" spans="1:3" s="4" customFormat="1" x14ac:dyDescent="0.25">
      <c r="A51" s="15" t="s">
        <v>63</v>
      </c>
      <c r="B51" s="11">
        <f>SUM(B6:B50)</f>
        <v>12196</v>
      </c>
      <c r="C51" s="11">
        <f>SUM(C6:C50)</f>
        <v>3293</v>
      </c>
    </row>
    <row r="52" spans="1:3" s="4" customFormat="1" x14ac:dyDescent="0.25">
      <c r="A52" s="15" t="s">
        <v>66</v>
      </c>
      <c r="B52" s="6">
        <f>18000/B51</f>
        <v>1.4758937356510331</v>
      </c>
      <c r="C52" s="6">
        <f>3000/C51</f>
        <v>0.91102338293349527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D31C53-C371-4A38-AEEC-2D9080AF4152}">
  <dimension ref="A1:C56"/>
  <sheetViews>
    <sheetView workbookViewId="0"/>
  </sheetViews>
  <sheetFormatPr defaultRowHeight="15" x14ac:dyDescent="0.25"/>
  <cols>
    <col min="1" max="1" width="43.7109375" style="27" customWidth="1"/>
    <col min="2" max="2" width="19" style="27" customWidth="1"/>
    <col min="3" max="3" width="21.140625" style="27" bestFit="1" customWidth="1"/>
  </cols>
  <sheetData>
    <row r="1" spans="1:3" s="4" customFormat="1" x14ac:dyDescent="0.25">
      <c r="A1" s="29" t="s">
        <v>127</v>
      </c>
      <c r="B1" s="29"/>
      <c r="C1" s="29"/>
    </row>
    <row r="2" spans="1:3" x14ac:dyDescent="0.25">
      <c r="A2" s="27" t="s">
        <v>125</v>
      </c>
    </row>
    <row r="4" spans="1:3" x14ac:dyDescent="0.25">
      <c r="A4" s="28" t="s">
        <v>68</v>
      </c>
      <c r="B4" s="28" t="s">
        <v>122</v>
      </c>
      <c r="C4" s="28" t="s">
        <v>121</v>
      </c>
    </row>
    <row r="5" spans="1:3" x14ac:dyDescent="0.25">
      <c r="A5" s="25" t="s">
        <v>102</v>
      </c>
      <c r="B5" s="25" t="s">
        <v>123</v>
      </c>
      <c r="C5" s="26">
        <v>769</v>
      </c>
    </row>
    <row r="6" spans="1:3" x14ac:dyDescent="0.25">
      <c r="A6" s="25" t="s">
        <v>114</v>
      </c>
      <c r="B6" s="25" t="s">
        <v>123</v>
      </c>
      <c r="C6" s="26">
        <v>332</v>
      </c>
    </row>
    <row r="7" spans="1:3" x14ac:dyDescent="0.25">
      <c r="A7" s="25" t="s">
        <v>107</v>
      </c>
      <c r="B7" s="25" t="s">
        <v>123</v>
      </c>
      <c r="C7" s="26">
        <v>165</v>
      </c>
    </row>
    <row r="8" spans="1:3" x14ac:dyDescent="0.25">
      <c r="A8" s="25" t="s">
        <v>85</v>
      </c>
      <c r="B8" s="25" t="s">
        <v>123</v>
      </c>
      <c r="C8" s="26">
        <v>147</v>
      </c>
    </row>
    <row r="9" spans="1:3" x14ac:dyDescent="0.25">
      <c r="A9" s="25" t="s">
        <v>78</v>
      </c>
      <c r="B9" s="25" t="s">
        <v>123</v>
      </c>
      <c r="C9" s="26">
        <v>138</v>
      </c>
    </row>
    <row r="10" spans="1:3" x14ac:dyDescent="0.25">
      <c r="A10" s="25" t="s">
        <v>117</v>
      </c>
      <c r="B10" s="25" t="s">
        <v>123</v>
      </c>
      <c r="C10" s="26">
        <v>118</v>
      </c>
    </row>
    <row r="11" spans="1:3" x14ac:dyDescent="0.25">
      <c r="A11" s="25" t="s">
        <v>87</v>
      </c>
      <c r="B11" s="25" t="s">
        <v>123</v>
      </c>
      <c r="C11" s="26">
        <v>116</v>
      </c>
    </row>
    <row r="12" spans="1:3" x14ac:dyDescent="0.25">
      <c r="A12" s="25" t="s">
        <v>118</v>
      </c>
      <c r="B12" s="25" t="s">
        <v>123</v>
      </c>
      <c r="C12" s="26">
        <v>112</v>
      </c>
    </row>
    <row r="13" spans="1:3" x14ac:dyDescent="0.25">
      <c r="A13" s="25" t="s">
        <v>105</v>
      </c>
      <c r="B13" s="25" t="s">
        <v>123</v>
      </c>
      <c r="C13" s="26">
        <v>111</v>
      </c>
    </row>
    <row r="14" spans="1:3" x14ac:dyDescent="0.25">
      <c r="A14" s="25" t="s">
        <v>75</v>
      </c>
      <c r="B14" s="25" t="s">
        <v>123</v>
      </c>
      <c r="C14" s="26">
        <v>95</v>
      </c>
    </row>
    <row r="15" spans="1:3" x14ac:dyDescent="0.25">
      <c r="A15" s="25" t="s">
        <v>112</v>
      </c>
      <c r="B15" s="25" t="s">
        <v>124</v>
      </c>
      <c r="C15" s="26">
        <v>80</v>
      </c>
    </row>
    <row r="16" spans="1:3" x14ac:dyDescent="0.25">
      <c r="A16" s="25" t="s">
        <v>97</v>
      </c>
      <c r="B16" s="25" t="s">
        <v>124</v>
      </c>
      <c r="C16" s="26">
        <v>76</v>
      </c>
    </row>
    <row r="17" spans="1:3" x14ac:dyDescent="0.25">
      <c r="A17" s="25" t="s">
        <v>92</v>
      </c>
      <c r="B17" s="25" t="s">
        <v>123</v>
      </c>
      <c r="C17" s="26">
        <v>68</v>
      </c>
    </row>
    <row r="18" spans="1:3" x14ac:dyDescent="0.25">
      <c r="A18" s="25" t="s">
        <v>82</v>
      </c>
      <c r="B18" s="25" t="s">
        <v>124</v>
      </c>
      <c r="C18" s="26">
        <v>65</v>
      </c>
    </row>
    <row r="19" spans="1:3" x14ac:dyDescent="0.25">
      <c r="A19" s="25" t="s">
        <v>76</v>
      </c>
      <c r="B19" s="25" t="s">
        <v>124</v>
      </c>
      <c r="C19" s="26">
        <v>60</v>
      </c>
    </row>
    <row r="20" spans="1:3" x14ac:dyDescent="0.25">
      <c r="A20" s="25" t="s">
        <v>69</v>
      </c>
      <c r="B20" s="25" t="s">
        <v>123</v>
      </c>
      <c r="C20" s="26">
        <v>53</v>
      </c>
    </row>
    <row r="21" spans="1:3" x14ac:dyDescent="0.25">
      <c r="A21" s="25" t="s">
        <v>79</v>
      </c>
      <c r="B21" s="25" t="s">
        <v>124</v>
      </c>
      <c r="C21" s="26">
        <v>52</v>
      </c>
    </row>
    <row r="22" spans="1:3" x14ac:dyDescent="0.25">
      <c r="A22" s="25" t="s">
        <v>95</v>
      </c>
      <c r="B22" s="25" t="s">
        <v>124</v>
      </c>
      <c r="C22" s="26">
        <v>48</v>
      </c>
    </row>
    <row r="23" spans="1:3" x14ac:dyDescent="0.25">
      <c r="A23" s="25" t="s">
        <v>71</v>
      </c>
      <c r="B23" s="25" t="s">
        <v>124</v>
      </c>
      <c r="C23" s="26">
        <v>46</v>
      </c>
    </row>
    <row r="24" spans="1:3" x14ac:dyDescent="0.25">
      <c r="A24" s="25" t="s">
        <v>119</v>
      </c>
      <c r="B24" s="25" t="s">
        <v>124</v>
      </c>
      <c r="C24" s="26">
        <v>41</v>
      </c>
    </row>
    <row r="25" spans="1:3" x14ac:dyDescent="0.25">
      <c r="A25" s="25" t="s">
        <v>98</v>
      </c>
      <c r="B25" s="25" t="s">
        <v>124</v>
      </c>
      <c r="C25" s="26">
        <v>39</v>
      </c>
    </row>
    <row r="26" spans="1:3" x14ac:dyDescent="0.25">
      <c r="A26" s="25" t="s">
        <v>90</v>
      </c>
      <c r="B26" s="25" t="s">
        <v>124</v>
      </c>
      <c r="C26" s="26">
        <v>36</v>
      </c>
    </row>
    <row r="27" spans="1:3" x14ac:dyDescent="0.25">
      <c r="A27" s="25" t="s">
        <v>108</v>
      </c>
      <c r="B27" s="25" t="s">
        <v>124</v>
      </c>
      <c r="C27" s="26">
        <v>35</v>
      </c>
    </row>
    <row r="28" spans="1:3" x14ac:dyDescent="0.25">
      <c r="A28" s="25" t="s">
        <v>88</v>
      </c>
      <c r="B28" s="25" t="s">
        <v>123</v>
      </c>
      <c r="C28" s="26">
        <v>33</v>
      </c>
    </row>
    <row r="29" spans="1:3" x14ac:dyDescent="0.25">
      <c r="A29" s="25" t="s">
        <v>113</v>
      </c>
      <c r="B29" s="25" t="s">
        <v>124</v>
      </c>
      <c r="C29" s="26">
        <v>33</v>
      </c>
    </row>
    <row r="30" spans="1:3" x14ac:dyDescent="0.25">
      <c r="A30" s="25" t="s">
        <v>116</v>
      </c>
      <c r="B30" s="25" t="s">
        <v>124</v>
      </c>
      <c r="C30" s="26">
        <v>29</v>
      </c>
    </row>
    <row r="31" spans="1:3" x14ac:dyDescent="0.25">
      <c r="A31" s="25" t="s">
        <v>89</v>
      </c>
      <c r="B31" s="25" t="s">
        <v>124</v>
      </c>
      <c r="C31" s="26">
        <v>28</v>
      </c>
    </row>
    <row r="32" spans="1:3" x14ac:dyDescent="0.25">
      <c r="A32" s="25" t="s">
        <v>72</v>
      </c>
      <c r="B32" s="25" t="s">
        <v>124</v>
      </c>
      <c r="C32" s="26">
        <v>27</v>
      </c>
    </row>
    <row r="33" spans="1:3" x14ac:dyDescent="0.25">
      <c r="A33" s="25" t="s">
        <v>74</v>
      </c>
      <c r="B33" s="25" t="s">
        <v>124</v>
      </c>
      <c r="C33" s="26">
        <v>26</v>
      </c>
    </row>
    <row r="34" spans="1:3" x14ac:dyDescent="0.25">
      <c r="A34" s="25" t="s">
        <v>73</v>
      </c>
      <c r="B34" s="25" t="s">
        <v>124</v>
      </c>
      <c r="C34" s="26">
        <v>23</v>
      </c>
    </row>
    <row r="35" spans="1:3" x14ac:dyDescent="0.25">
      <c r="A35" s="25" t="s">
        <v>93</v>
      </c>
      <c r="B35" s="25" t="s">
        <v>124</v>
      </c>
      <c r="C35" s="26">
        <v>23</v>
      </c>
    </row>
    <row r="36" spans="1:3" x14ac:dyDescent="0.25">
      <c r="A36" s="25" t="s">
        <v>104</v>
      </c>
      <c r="B36" s="25" t="s">
        <v>124</v>
      </c>
      <c r="C36" s="26">
        <v>22</v>
      </c>
    </row>
    <row r="37" spans="1:3" x14ac:dyDescent="0.25">
      <c r="A37" s="25" t="s">
        <v>110</v>
      </c>
      <c r="B37" s="25" t="s">
        <v>124</v>
      </c>
      <c r="C37" s="26">
        <v>21</v>
      </c>
    </row>
    <row r="38" spans="1:3" x14ac:dyDescent="0.25">
      <c r="A38" s="25" t="s">
        <v>115</v>
      </c>
      <c r="B38" s="25" t="s">
        <v>124</v>
      </c>
      <c r="C38" s="26">
        <v>21</v>
      </c>
    </row>
    <row r="39" spans="1:3" x14ac:dyDescent="0.25">
      <c r="A39" s="25" t="s">
        <v>96</v>
      </c>
      <c r="B39" s="25" t="s">
        <v>124</v>
      </c>
      <c r="C39" s="26">
        <v>20</v>
      </c>
    </row>
    <row r="40" spans="1:3" x14ac:dyDescent="0.25">
      <c r="A40" s="25" t="s">
        <v>99</v>
      </c>
      <c r="B40" s="25" t="s">
        <v>124</v>
      </c>
      <c r="C40" s="26">
        <v>20</v>
      </c>
    </row>
    <row r="41" spans="1:3" x14ac:dyDescent="0.25">
      <c r="A41" s="25" t="s">
        <v>106</v>
      </c>
      <c r="B41" s="25" t="s">
        <v>124</v>
      </c>
      <c r="C41" s="26">
        <v>19</v>
      </c>
    </row>
    <row r="42" spans="1:3" x14ac:dyDescent="0.25">
      <c r="A42" s="25" t="s">
        <v>91</v>
      </c>
      <c r="B42" s="25" t="s">
        <v>124</v>
      </c>
      <c r="C42" s="26">
        <v>17</v>
      </c>
    </row>
    <row r="43" spans="1:3" x14ac:dyDescent="0.25">
      <c r="A43" s="25" t="s">
        <v>109</v>
      </c>
      <c r="B43" s="25" t="s">
        <v>123</v>
      </c>
      <c r="C43" s="26">
        <v>15</v>
      </c>
    </row>
    <row r="44" spans="1:3" x14ac:dyDescent="0.25">
      <c r="A44" s="25" t="s">
        <v>103</v>
      </c>
      <c r="B44" s="25" t="s">
        <v>124</v>
      </c>
      <c r="C44" s="26">
        <v>15</v>
      </c>
    </row>
    <row r="45" spans="1:3" x14ac:dyDescent="0.25">
      <c r="A45" s="25" t="s">
        <v>120</v>
      </c>
      <c r="B45" s="25" t="s">
        <v>124</v>
      </c>
      <c r="C45" s="26">
        <v>14</v>
      </c>
    </row>
    <row r="46" spans="1:3" x14ac:dyDescent="0.25">
      <c r="A46" s="25" t="s">
        <v>70</v>
      </c>
      <c r="B46" s="25" t="s">
        <v>124</v>
      </c>
      <c r="C46" s="26">
        <v>12</v>
      </c>
    </row>
    <row r="47" spans="1:3" x14ac:dyDescent="0.25">
      <c r="A47" s="25" t="s">
        <v>94</v>
      </c>
      <c r="B47" s="25" t="s">
        <v>124</v>
      </c>
      <c r="C47" s="26">
        <v>12</v>
      </c>
    </row>
    <row r="48" spans="1:3" x14ac:dyDescent="0.25">
      <c r="A48" s="25" t="s">
        <v>83</v>
      </c>
      <c r="B48" s="25" t="s">
        <v>124</v>
      </c>
      <c r="C48" s="26">
        <v>11</v>
      </c>
    </row>
    <row r="49" spans="1:3" x14ac:dyDescent="0.25">
      <c r="A49" s="25" t="s">
        <v>101</v>
      </c>
      <c r="B49" s="25" t="s">
        <v>124</v>
      </c>
      <c r="C49" s="26">
        <v>10</v>
      </c>
    </row>
    <row r="50" spans="1:3" x14ac:dyDescent="0.25">
      <c r="A50" s="25" t="s">
        <v>84</v>
      </c>
      <c r="B50" s="25" t="s">
        <v>124</v>
      </c>
      <c r="C50" s="26">
        <v>9</v>
      </c>
    </row>
    <row r="51" spans="1:3" x14ac:dyDescent="0.25">
      <c r="A51" s="25" t="s">
        <v>81</v>
      </c>
      <c r="B51" s="25" t="s">
        <v>124</v>
      </c>
      <c r="C51" s="26">
        <v>8</v>
      </c>
    </row>
    <row r="52" spans="1:3" x14ac:dyDescent="0.25">
      <c r="A52" s="25" t="s">
        <v>100</v>
      </c>
      <c r="B52" s="25" t="s">
        <v>124</v>
      </c>
      <c r="C52" s="26">
        <v>7</v>
      </c>
    </row>
    <row r="53" spans="1:3" x14ac:dyDescent="0.25">
      <c r="A53" s="25" t="s">
        <v>86</v>
      </c>
      <c r="B53" s="25" t="s">
        <v>124</v>
      </c>
      <c r="C53" s="26">
        <v>6</v>
      </c>
    </row>
    <row r="54" spans="1:3" x14ac:dyDescent="0.25">
      <c r="A54" s="25" t="s">
        <v>111</v>
      </c>
      <c r="B54" s="25" t="s">
        <v>124</v>
      </c>
      <c r="C54" s="26">
        <v>5</v>
      </c>
    </row>
    <row r="55" spans="1:3" x14ac:dyDescent="0.25">
      <c r="A55" s="25" t="s">
        <v>77</v>
      </c>
      <c r="B55" s="25" t="s">
        <v>124</v>
      </c>
      <c r="C55" s="26">
        <v>3</v>
      </c>
    </row>
    <row r="56" spans="1:3" x14ac:dyDescent="0.25">
      <c r="A56" s="25" t="s">
        <v>80</v>
      </c>
      <c r="B56" s="25" t="s">
        <v>124</v>
      </c>
      <c r="C56" s="26">
        <v>2</v>
      </c>
    </row>
  </sheetData>
  <sortState xmlns:xlrd2="http://schemas.microsoft.com/office/spreadsheetml/2017/richdata2" ref="A5:C56">
    <sortCondition descending="1" ref="C4:C5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OverDrive</vt:lpstr>
      <vt:lpstr>Freading</vt:lpstr>
      <vt:lpstr>Flipster</vt:lpstr>
      <vt:lpstr>Flipster by 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roholt</dc:creator>
  <cp:lastModifiedBy>roholt</cp:lastModifiedBy>
  <dcterms:created xsi:type="dcterms:W3CDTF">2022-05-27T19:43:09Z</dcterms:created>
  <dcterms:modified xsi:type="dcterms:W3CDTF">2022-05-28T21:50:25Z</dcterms:modified>
</cp:coreProperties>
</file>