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0" windowWidth="18160" windowHeight="10960" activeTab="0"/>
  </bookViews>
  <sheets>
    <sheet name="Sortable View" sheetId="1" r:id="rId1"/>
    <sheet name="Circ by Terminal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<sst xmlns="http://schemas.openxmlformats.org/spreadsheetml/2006/main" count="124" uniqueCount="69">
  <si>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January 2015 Circulation Activity by Library</t>
  </si>
  <si>
    <t>Library</t>
  </si>
  <si>
    <t>Checkouts</t>
  </si>
  <si>
    <t>Checkouts this month last year</t>
  </si>
  <si>
    <t>Checkouts year-to-date</t>
  </si>
  <si>
    <t>Checkins</t>
  </si>
  <si>
    <t>Renewals</t>
  </si>
  <si>
    <t>Total Circ</t>
  </si>
  <si>
    <t>Items Borrowed</t>
  </si>
  <si>
    <t>Items Loaned</t>
  </si>
  <si>
    <t>Net Difference</t>
  </si>
  <si>
    <t>Net Difference %</t>
  </si>
  <si>
    <t>% Locally-owned Checkouts</t>
  </si>
  <si>
    <t>New Patron Registrations</t>
  </si>
  <si>
    <t>Items Added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</si>
  <si>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</si>
  <si>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</si>
  <si>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</si>
  <si>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</si>
  <si>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</si>
  <si>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</si>
  <si>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</si>
  <si>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</si>
  <si>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</si>
  <si>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</si>
  <si>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</si>
  <si>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</si>
  <si>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</si>
  <si>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</si>
  <si>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</si>
  <si>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</si>
  <si>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</si>
  <si>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</si>
  <si>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</si>
  <si>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</si>
  <si>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</si>
  <si>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</si>
  <si>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</si>
  <si>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</si>
  <si>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</si>
  <si>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</si>
  <si>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</si>
  <si>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</si>
  <si>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</si>
  <si>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</si>
  <si>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</si>
  <si>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</si>
  <si>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</si>
  <si>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</si>
  <si>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</si>
  <si>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</si>
  <si>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</si>
  <si>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</si>
  <si>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</si>
  <si>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</si>
  <si>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</si>
  <si>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</si>
  <si>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</si>
  <si>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</si>
  <si>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</si>
  <si>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</si>
  <si>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</si>
  <si>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</si>
  <si>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</si>
  <si>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</si>
  <si>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</si>
  <si>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January 2015 Circulation Activity by Terminal</t>
  </si>
  <si>
    <t>Terminal</t>
  </si>
  <si>
    <t>Circulation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</si>
</sst>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0" xfId="0" applyNumberFormat="1" applyFont="1" applyFill="1" applyAlignment="1">
      <alignment/>
    </xf>
    <xf numFmtId="3" fontId="1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10" width="10.7109375" style="4" customWidth="1"/>
    <col min="11" max="12" width="10.7109375" style="5" customWidth="1"/>
    <col min="13" max="14" width="10.7109375" style="4" customWidth="1"/>
  </cols>
  <sheetData>
    <row r="1" ht="12">
      <c r="A1" t="s">
        <v>0</v>
      </c>
    </row>
    <row r="2" spans="1:14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">
      <c r="A3" t="s">
        <v>15</v>
      </c>
      <c r="B3" s="4">
        <v>8635</v>
      </c>
      <c r="C3" s="4">
        <v>8071</v>
      </c>
      <c r="D3" s="4">
        <v>8635</v>
      </c>
      <c r="E3" s="4">
        <v>7016</v>
      </c>
      <c r="F3" s="4">
        <v>1830</v>
      </c>
      <c r="G3" s="4">
        <f aca="true" t="shared" si="0" ref="G3:G34">B3+F3</f>
        <v>10465</v>
      </c>
      <c r="H3" s="4">
        <v>1751</v>
      </c>
      <c r="I3" s="4">
        <v>2011</v>
      </c>
      <c r="J3" s="4">
        <f aca="true" t="shared" si="1" ref="J3:J34">I3-H3</f>
        <v>260</v>
      </c>
      <c r="K3" s="5">
        <f aca="true" t="shared" si="2" ref="K3:K34">J3/(I3+H3)</f>
        <v>0.06911217437533226</v>
      </c>
      <c r="L3" s="5">
        <f aca="true" t="shared" si="3" ref="L3:L34">(B3-H3)/B3</f>
        <v>0.7972206137811233</v>
      </c>
      <c r="M3" s="4">
        <v>35</v>
      </c>
      <c r="N3" s="4">
        <v>584</v>
      </c>
    </row>
    <row r="4" spans="1:14" ht="12">
      <c r="A4" t="s">
        <v>16</v>
      </c>
      <c r="B4" s="4">
        <v>5876</v>
      </c>
      <c r="C4" s="4">
        <v>6188</v>
      </c>
      <c r="D4" s="4">
        <v>5876</v>
      </c>
      <c r="E4" s="4">
        <v>5397</v>
      </c>
      <c r="F4" s="4">
        <v>1451</v>
      </c>
      <c r="G4" s="4">
        <f t="shared" si="0"/>
        <v>7327</v>
      </c>
      <c r="H4" s="4">
        <v>1222</v>
      </c>
      <c r="I4" s="4">
        <v>1266</v>
      </c>
      <c r="J4" s="4">
        <f t="shared" si="1"/>
        <v>44</v>
      </c>
      <c r="K4" s="5">
        <f t="shared" si="2"/>
        <v>0.017684887459807074</v>
      </c>
      <c r="L4" s="5">
        <f t="shared" si="3"/>
        <v>0.7920353982300885</v>
      </c>
      <c r="M4" s="4">
        <v>32</v>
      </c>
      <c r="N4" s="4">
        <v>266</v>
      </c>
    </row>
    <row r="5" spans="1:14" ht="12">
      <c r="A5" t="s">
        <v>17</v>
      </c>
      <c r="B5" s="4">
        <v>2575</v>
      </c>
      <c r="C5" s="4">
        <v>2452</v>
      </c>
      <c r="D5" s="4">
        <v>2575</v>
      </c>
      <c r="E5" s="4">
        <v>2254</v>
      </c>
      <c r="F5" s="4">
        <v>503</v>
      </c>
      <c r="G5" s="4">
        <f t="shared" si="0"/>
        <v>3078</v>
      </c>
      <c r="H5" s="4">
        <v>1085</v>
      </c>
      <c r="I5" s="4">
        <v>1772</v>
      </c>
      <c r="J5" s="4">
        <f t="shared" si="1"/>
        <v>687</v>
      </c>
      <c r="K5" s="5">
        <f t="shared" si="2"/>
        <v>0.24046202310115505</v>
      </c>
      <c r="L5" s="5">
        <f t="shared" si="3"/>
        <v>0.5786407766990291</v>
      </c>
      <c r="M5" s="4">
        <v>11</v>
      </c>
      <c r="N5" s="4">
        <v>54</v>
      </c>
    </row>
    <row r="6" spans="1:14" ht="12">
      <c r="A6" t="s">
        <v>18</v>
      </c>
      <c r="B6" s="4">
        <v>4061</v>
      </c>
      <c r="C6" s="4">
        <v>4254</v>
      </c>
      <c r="D6" s="4">
        <v>4061</v>
      </c>
      <c r="E6" s="4">
        <v>3776</v>
      </c>
      <c r="F6" s="4">
        <v>1031</v>
      </c>
      <c r="G6" s="4">
        <f t="shared" si="0"/>
        <v>5092</v>
      </c>
      <c r="H6" s="4">
        <v>1502</v>
      </c>
      <c r="I6" s="4">
        <v>1686</v>
      </c>
      <c r="J6" s="4">
        <f t="shared" si="1"/>
        <v>184</v>
      </c>
      <c r="K6" s="5">
        <f t="shared" si="2"/>
        <v>0.05771643663739021</v>
      </c>
      <c r="L6" s="5">
        <f t="shared" si="3"/>
        <v>0.6301403595173602</v>
      </c>
      <c r="M6" s="4">
        <v>13</v>
      </c>
      <c r="N6" s="4">
        <v>269</v>
      </c>
    </row>
    <row r="7" spans="1:14" ht="12">
      <c r="A7" t="s">
        <v>19</v>
      </c>
      <c r="B7" s="4">
        <v>1597</v>
      </c>
      <c r="C7" s="4">
        <v>1881</v>
      </c>
      <c r="D7" s="4">
        <v>1597</v>
      </c>
      <c r="E7" s="4">
        <v>1617</v>
      </c>
      <c r="F7" s="4">
        <v>317</v>
      </c>
      <c r="G7" s="4">
        <f t="shared" si="0"/>
        <v>1914</v>
      </c>
      <c r="H7" s="4">
        <v>534</v>
      </c>
      <c r="I7" s="4">
        <v>617</v>
      </c>
      <c r="J7" s="4">
        <f t="shared" si="1"/>
        <v>83</v>
      </c>
      <c r="K7" s="5">
        <f t="shared" si="2"/>
        <v>0.07211120764552563</v>
      </c>
      <c r="L7" s="5">
        <f t="shared" si="3"/>
        <v>0.6656230432060113</v>
      </c>
      <c r="M7" s="4">
        <v>14</v>
      </c>
      <c r="N7" s="4">
        <v>117</v>
      </c>
    </row>
    <row r="8" spans="1:14" ht="12">
      <c r="A8" t="s">
        <v>20</v>
      </c>
      <c r="B8" s="4">
        <v>4692</v>
      </c>
      <c r="C8" s="4">
        <v>5272</v>
      </c>
      <c r="D8" s="4">
        <v>4692</v>
      </c>
      <c r="E8" s="4">
        <v>4692</v>
      </c>
      <c r="F8" s="4">
        <v>1021</v>
      </c>
      <c r="G8" s="4">
        <f t="shared" si="0"/>
        <v>5713</v>
      </c>
      <c r="H8" s="4">
        <v>1178</v>
      </c>
      <c r="I8" s="4">
        <v>1147</v>
      </c>
      <c r="J8" s="4">
        <f t="shared" si="1"/>
        <v>-31</v>
      </c>
      <c r="K8" s="5">
        <f t="shared" si="2"/>
        <v>-0.013333333333333334</v>
      </c>
      <c r="L8" s="5">
        <f t="shared" si="3"/>
        <v>0.7489343563512362</v>
      </c>
      <c r="M8" s="4">
        <v>34</v>
      </c>
      <c r="N8" s="4">
        <v>460</v>
      </c>
    </row>
    <row r="9" spans="1:14" ht="12">
      <c r="A9" t="s">
        <v>21</v>
      </c>
      <c r="B9" s="4">
        <v>4231</v>
      </c>
      <c r="C9" s="4">
        <v>4265</v>
      </c>
      <c r="D9" s="4">
        <v>4231</v>
      </c>
      <c r="E9" s="4">
        <v>3971</v>
      </c>
      <c r="F9" s="4">
        <v>748</v>
      </c>
      <c r="G9" s="4">
        <f t="shared" si="0"/>
        <v>4979</v>
      </c>
      <c r="H9" s="4">
        <v>888</v>
      </c>
      <c r="I9" s="4">
        <v>1020</v>
      </c>
      <c r="J9" s="4">
        <f t="shared" si="1"/>
        <v>132</v>
      </c>
      <c r="K9" s="5">
        <f t="shared" si="2"/>
        <v>0.06918238993710692</v>
      </c>
      <c r="L9" s="5">
        <f t="shared" si="3"/>
        <v>0.7901205388796975</v>
      </c>
      <c r="M9" s="4">
        <v>16</v>
      </c>
      <c r="N9" s="4">
        <v>264</v>
      </c>
    </row>
    <row r="10" spans="1:14" ht="12">
      <c r="A10" t="s">
        <v>22</v>
      </c>
      <c r="B10" s="4">
        <v>2006</v>
      </c>
      <c r="C10" s="4">
        <v>1716</v>
      </c>
      <c r="D10" s="4">
        <v>2006</v>
      </c>
      <c r="E10" s="4">
        <v>1827</v>
      </c>
      <c r="F10" s="4">
        <v>400</v>
      </c>
      <c r="G10" s="4">
        <f t="shared" si="0"/>
        <v>2406</v>
      </c>
      <c r="H10" s="4">
        <v>686</v>
      </c>
      <c r="I10" s="4">
        <v>711</v>
      </c>
      <c r="J10" s="4">
        <f t="shared" si="1"/>
        <v>25</v>
      </c>
      <c r="K10" s="5">
        <f t="shared" si="2"/>
        <v>0.01789549033643522</v>
      </c>
      <c r="L10" s="5">
        <f t="shared" si="3"/>
        <v>0.6580259222333001</v>
      </c>
      <c r="M10" s="4">
        <v>2</v>
      </c>
      <c r="N10" s="4">
        <v>98</v>
      </c>
    </row>
    <row r="11" spans="1:14" ht="12">
      <c r="A11" t="s">
        <v>23</v>
      </c>
      <c r="B11" s="4">
        <v>792</v>
      </c>
      <c r="C11" s="4">
        <v>953</v>
      </c>
      <c r="D11" s="4">
        <v>792</v>
      </c>
      <c r="E11" s="4">
        <v>762</v>
      </c>
      <c r="F11" s="4">
        <v>168</v>
      </c>
      <c r="G11" s="4">
        <f t="shared" si="0"/>
        <v>960</v>
      </c>
      <c r="H11" s="4">
        <v>306</v>
      </c>
      <c r="I11" s="4">
        <v>264</v>
      </c>
      <c r="J11" s="4">
        <f t="shared" si="1"/>
        <v>-42</v>
      </c>
      <c r="K11" s="5">
        <f t="shared" si="2"/>
        <v>-0.07368421052631578</v>
      </c>
      <c r="L11" s="5">
        <f t="shared" si="3"/>
        <v>0.6136363636363636</v>
      </c>
      <c r="M11" s="4">
        <v>6</v>
      </c>
      <c r="N11" s="4">
        <v>73</v>
      </c>
    </row>
    <row r="12" spans="1:14" ht="12">
      <c r="A12" t="s">
        <v>24</v>
      </c>
      <c r="B12" s="4">
        <v>1728</v>
      </c>
      <c r="C12" s="4">
        <v>2090</v>
      </c>
      <c r="D12" s="4">
        <v>1728</v>
      </c>
      <c r="E12" s="4">
        <v>1824</v>
      </c>
      <c r="F12" s="4">
        <v>299</v>
      </c>
      <c r="G12" s="4">
        <f t="shared" si="0"/>
        <v>2027</v>
      </c>
      <c r="H12" s="4">
        <v>673</v>
      </c>
      <c r="I12" s="4">
        <v>756</v>
      </c>
      <c r="J12" s="4">
        <f t="shared" si="1"/>
        <v>83</v>
      </c>
      <c r="K12" s="5">
        <f t="shared" si="2"/>
        <v>0.05808257522743177</v>
      </c>
      <c r="L12" s="5">
        <f t="shared" si="3"/>
        <v>0.6105324074074074</v>
      </c>
      <c r="M12" s="4">
        <v>5</v>
      </c>
      <c r="N12" s="4">
        <v>87</v>
      </c>
    </row>
    <row r="13" spans="1:14" ht="12">
      <c r="A13" t="s">
        <v>25</v>
      </c>
      <c r="B13" s="4">
        <v>1379</v>
      </c>
      <c r="C13" s="4">
        <v>1754</v>
      </c>
      <c r="D13" s="4">
        <v>1379</v>
      </c>
      <c r="E13" s="4">
        <v>1293</v>
      </c>
      <c r="F13" s="4">
        <v>300</v>
      </c>
      <c r="G13" s="4">
        <f t="shared" si="0"/>
        <v>1679</v>
      </c>
      <c r="H13" s="4">
        <v>602</v>
      </c>
      <c r="I13" s="4">
        <v>780</v>
      </c>
      <c r="J13" s="4">
        <f t="shared" si="1"/>
        <v>178</v>
      </c>
      <c r="K13" s="5">
        <f t="shared" si="2"/>
        <v>0.1287988422575977</v>
      </c>
      <c r="L13" s="5">
        <f t="shared" si="3"/>
        <v>0.5634517766497462</v>
      </c>
      <c r="M13" s="4">
        <v>4</v>
      </c>
      <c r="N13" s="4">
        <v>67</v>
      </c>
    </row>
    <row r="14" spans="1:14" ht="12">
      <c r="A14" t="s">
        <v>26</v>
      </c>
      <c r="B14" s="4">
        <v>600</v>
      </c>
      <c r="C14" s="4">
        <v>719</v>
      </c>
      <c r="D14" s="4">
        <v>600</v>
      </c>
      <c r="E14" s="4">
        <v>512</v>
      </c>
      <c r="F14" s="4">
        <v>99</v>
      </c>
      <c r="G14" s="4">
        <f t="shared" si="0"/>
        <v>699</v>
      </c>
      <c r="H14" s="4">
        <v>224</v>
      </c>
      <c r="I14" s="4">
        <v>240</v>
      </c>
      <c r="J14" s="4">
        <f t="shared" si="1"/>
        <v>16</v>
      </c>
      <c r="K14" s="5">
        <f t="shared" si="2"/>
        <v>0.034482758620689655</v>
      </c>
      <c r="L14" s="5">
        <f t="shared" si="3"/>
        <v>0.6266666666666667</v>
      </c>
      <c r="M14" s="4">
        <v>3</v>
      </c>
      <c r="N14" s="4">
        <v>54</v>
      </c>
    </row>
    <row r="15" spans="1:14" ht="12">
      <c r="A15" t="s">
        <v>27</v>
      </c>
      <c r="B15" s="4">
        <v>3119</v>
      </c>
      <c r="C15" s="4">
        <v>3581</v>
      </c>
      <c r="D15" s="4">
        <v>3119</v>
      </c>
      <c r="E15" s="4">
        <v>2915</v>
      </c>
      <c r="F15" s="4">
        <v>467</v>
      </c>
      <c r="G15" s="4">
        <f t="shared" si="0"/>
        <v>3586</v>
      </c>
      <c r="H15" s="4">
        <v>771</v>
      </c>
      <c r="I15" s="4">
        <v>1231</v>
      </c>
      <c r="J15" s="4">
        <f t="shared" si="1"/>
        <v>460</v>
      </c>
      <c r="K15" s="5">
        <f t="shared" si="2"/>
        <v>0.22977022977022976</v>
      </c>
      <c r="L15" s="5">
        <f t="shared" si="3"/>
        <v>0.7528053863417762</v>
      </c>
      <c r="M15" s="4">
        <v>17</v>
      </c>
      <c r="N15" s="4">
        <v>212</v>
      </c>
    </row>
    <row r="16" spans="1:14" ht="12">
      <c r="A16" t="s">
        <v>28</v>
      </c>
      <c r="B16" s="4">
        <v>19483</v>
      </c>
      <c r="C16" s="4">
        <v>21434</v>
      </c>
      <c r="D16" s="4">
        <v>19483</v>
      </c>
      <c r="E16" s="4">
        <v>17462</v>
      </c>
      <c r="F16" s="4">
        <v>4522</v>
      </c>
      <c r="G16" s="4">
        <f t="shared" si="0"/>
        <v>24005</v>
      </c>
      <c r="H16" s="4">
        <v>3549</v>
      </c>
      <c r="I16" s="4">
        <v>3693</v>
      </c>
      <c r="J16" s="4">
        <f t="shared" si="1"/>
        <v>144</v>
      </c>
      <c r="K16" s="5">
        <f t="shared" si="2"/>
        <v>0.01988400994200497</v>
      </c>
      <c r="L16" s="5">
        <f t="shared" si="3"/>
        <v>0.8178411948878509</v>
      </c>
      <c r="M16" s="4">
        <v>69</v>
      </c>
      <c r="N16" s="4">
        <v>328</v>
      </c>
    </row>
    <row r="17" spans="1:14" ht="12">
      <c r="A17" t="s">
        <v>29</v>
      </c>
      <c r="B17" s="4">
        <v>2894</v>
      </c>
      <c r="C17" s="4">
        <v>2817</v>
      </c>
      <c r="D17" s="4">
        <v>2894</v>
      </c>
      <c r="E17" s="4">
        <v>2562</v>
      </c>
      <c r="F17" s="4">
        <v>457</v>
      </c>
      <c r="G17" s="4">
        <f t="shared" si="0"/>
        <v>3351</v>
      </c>
      <c r="H17" s="4">
        <v>885</v>
      </c>
      <c r="I17" s="4">
        <v>1949</v>
      </c>
      <c r="J17" s="4">
        <f t="shared" si="1"/>
        <v>1064</v>
      </c>
      <c r="K17" s="5">
        <f t="shared" si="2"/>
        <v>0.37544107268877913</v>
      </c>
      <c r="L17" s="5">
        <f t="shared" si="3"/>
        <v>0.6941948859709745</v>
      </c>
      <c r="M17" s="4">
        <v>6</v>
      </c>
      <c r="N17" s="4">
        <v>234</v>
      </c>
    </row>
    <row r="18" spans="1:14" ht="12">
      <c r="A18" t="s">
        <v>30</v>
      </c>
      <c r="B18" s="4">
        <v>1658</v>
      </c>
      <c r="C18" s="4">
        <v>1542</v>
      </c>
      <c r="D18" s="4">
        <v>1658</v>
      </c>
      <c r="E18" s="4">
        <v>1617</v>
      </c>
      <c r="F18" s="4">
        <v>446</v>
      </c>
      <c r="G18" s="4">
        <f t="shared" si="0"/>
        <v>2104</v>
      </c>
      <c r="H18" s="4">
        <v>710</v>
      </c>
      <c r="I18" s="4">
        <v>429</v>
      </c>
      <c r="J18" s="4">
        <f t="shared" si="1"/>
        <v>-281</v>
      </c>
      <c r="K18" s="5">
        <f t="shared" si="2"/>
        <v>-0.2467076382791923</v>
      </c>
      <c r="L18" s="5">
        <f t="shared" si="3"/>
        <v>0.571773220747889</v>
      </c>
      <c r="M18" s="4">
        <v>10</v>
      </c>
      <c r="N18" s="4">
        <v>149</v>
      </c>
    </row>
    <row r="19" spans="1:14" ht="12">
      <c r="A19" t="s">
        <v>31</v>
      </c>
      <c r="B19" s="4">
        <v>3916</v>
      </c>
      <c r="C19" s="4">
        <v>4221</v>
      </c>
      <c r="D19" s="4">
        <v>3916</v>
      </c>
      <c r="E19" s="4">
        <v>3780</v>
      </c>
      <c r="F19" s="4">
        <v>737</v>
      </c>
      <c r="G19" s="4">
        <f t="shared" si="0"/>
        <v>4653</v>
      </c>
      <c r="H19" s="4">
        <v>930</v>
      </c>
      <c r="I19" s="4">
        <v>1160</v>
      </c>
      <c r="J19" s="4">
        <f t="shared" si="1"/>
        <v>230</v>
      </c>
      <c r="K19" s="5">
        <f t="shared" si="2"/>
        <v>0.11004784688995216</v>
      </c>
      <c r="L19" s="5">
        <f t="shared" si="3"/>
        <v>0.7625127681307456</v>
      </c>
      <c r="M19" s="4">
        <v>15</v>
      </c>
      <c r="N19" s="4">
        <v>295</v>
      </c>
    </row>
    <row r="20" spans="1:14" ht="12">
      <c r="A20" t="s">
        <v>32</v>
      </c>
      <c r="B20" s="4">
        <v>609</v>
      </c>
      <c r="C20" s="4">
        <v>655</v>
      </c>
      <c r="D20" s="4">
        <v>609</v>
      </c>
      <c r="E20" s="4">
        <v>615</v>
      </c>
      <c r="F20" s="4">
        <v>182</v>
      </c>
      <c r="G20" s="4">
        <f t="shared" si="0"/>
        <v>791</v>
      </c>
      <c r="H20" s="4">
        <v>264</v>
      </c>
      <c r="I20" s="4">
        <v>313</v>
      </c>
      <c r="J20" s="4">
        <f t="shared" si="1"/>
        <v>49</v>
      </c>
      <c r="K20" s="5">
        <f t="shared" si="2"/>
        <v>0.08492201039861352</v>
      </c>
      <c r="L20" s="5">
        <f t="shared" si="3"/>
        <v>0.5665024630541872</v>
      </c>
      <c r="M20" s="4">
        <v>0</v>
      </c>
      <c r="N20" s="4">
        <v>131</v>
      </c>
    </row>
    <row r="21" spans="1:14" ht="12">
      <c r="A21" t="s">
        <v>33</v>
      </c>
      <c r="B21" s="4">
        <v>1066</v>
      </c>
      <c r="C21" s="4">
        <v>1301</v>
      </c>
      <c r="D21" s="4">
        <v>1066</v>
      </c>
      <c r="E21" s="4">
        <v>986</v>
      </c>
      <c r="F21" s="4">
        <v>232</v>
      </c>
      <c r="G21" s="4">
        <f t="shared" si="0"/>
        <v>1298</v>
      </c>
      <c r="H21" s="4">
        <v>358</v>
      </c>
      <c r="I21" s="4">
        <v>286</v>
      </c>
      <c r="J21" s="4">
        <f t="shared" si="1"/>
        <v>-72</v>
      </c>
      <c r="K21" s="5">
        <f t="shared" si="2"/>
        <v>-0.11180124223602485</v>
      </c>
      <c r="L21" s="5">
        <f t="shared" si="3"/>
        <v>0.6641651031894934</v>
      </c>
      <c r="M21" s="4">
        <v>1</v>
      </c>
      <c r="N21" s="4">
        <v>56</v>
      </c>
    </row>
    <row r="22" spans="1:14" ht="12">
      <c r="A22" t="s">
        <v>34</v>
      </c>
      <c r="B22" s="4">
        <v>54514</v>
      </c>
      <c r="C22" s="4">
        <v>55446</v>
      </c>
      <c r="D22" s="4">
        <v>54514</v>
      </c>
      <c r="E22" s="4">
        <v>49490</v>
      </c>
      <c r="F22" s="4">
        <v>14468</v>
      </c>
      <c r="G22" s="4">
        <f t="shared" si="0"/>
        <v>68982</v>
      </c>
      <c r="H22" s="4">
        <v>8375</v>
      </c>
      <c r="I22" s="4">
        <v>7923</v>
      </c>
      <c r="J22" s="4">
        <f t="shared" si="1"/>
        <v>-452</v>
      </c>
      <c r="K22" s="5">
        <f t="shared" si="2"/>
        <v>-0.02773346422873972</v>
      </c>
      <c r="L22" s="5">
        <f t="shared" si="3"/>
        <v>0.8463697398833328</v>
      </c>
      <c r="M22" s="4">
        <v>339</v>
      </c>
      <c r="N22" s="4">
        <v>1697</v>
      </c>
    </row>
    <row r="23" spans="1:14" ht="12">
      <c r="A23" t="s">
        <v>35</v>
      </c>
      <c r="B23" s="4">
        <v>685</v>
      </c>
      <c r="C23" s="4">
        <v>375</v>
      </c>
      <c r="D23" s="4">
        <v>685</v>
      </c>
      <c r="E23" s="4">
        <v>773</v>
      </c>
      <c r="F23" s="4">
        <v>170</v>
      </c>
      <c r="G23" s="4">
        <f t="shared" si="0"/>
        <v>855</v>
      </c>
      <c r="H23" s="4">
        <v>395</v>
      </c>
      <c r="I23" s="4">
        <v>61</v>
      </c>
      <c r="J23" s="4">
        <f t="shared" si="1"/>
        <v>-334</v>
      </c>
      <c r="K23" s="5">
        <f t="shared" si="2"/>
        <v>-0.7324561403508771</v>
      </c>
      <c r="L23" s="5">
        <f t="shared" si="3"/>
        <v>0.4233576642335766</v>
      </c>
      <c r="M23" s="4">
        <v>3</v>
      </c>
      <c r="N23" s="4">
        <v>64</v>
      </c>
    </row>
    <row r="24" spans="1:14" ht="12">
      <c r="A24" t="s">
        <v>36</v>
      </c>
      <c r="B24" s="4">
        <v>5134</v>
      </c>
      <c r="C24" s="4">
        <v>5403</v>
      </c>
      <c r="D24" s="4">
        <v>5134</v>
      </c>
      <c r="E24" s="4">
        <v>4861</v>
      </c>
      <c r="F24" s="4">
        <v>898</v>
      </c>
      <c r="G24" s="4">
        <f t="shared" si="0"/>
        <v>6032</v>
      </c>
      <c r="H24" s="4">
        <v>1567</v>
      </c>
      <c r="I24" s="4">
        <v>1174</v>
      </c>
      <c r="J24" s="4">
        <f t="shared" si="1"/>
        <v>-393</v>
      </c>
      <c r="K24" s="5">
        <f t="shared" si="2"/>
        <v>-0.1433783290769792</v>
      </c>
      <c r="L24" s="5">
        <f t="shared" si="3"/>
        <v>0.6947798987144527</v>
      </c>
      <c r="M24" s="4">
        <v>8</v>
      </c>
      <c r="N24" s="4">
        <v>239</v>
      </c>
    </row>
    <row r="25" spans="1:14" ht="12">
      <c r="A25" t="s">
        <v>37</v>
      </c>
      <c r="B25" s="4">
        <v>1222</v>
      </c>
      <c r="C25" s="4">
        <v>1216</v>
      </c>
      <c r="D25" s="4">
        <v>1222</v>
      </c>
      <c r="E25" s="4">
        <v>1112</v>
      </c>
      <c r="F25" s="4">
        <v>399</v>
      </c>
      <c r="G25" s="4">
        <f t="shared" si="0"/>
        <v>1621</v>
      </c>
      <c r="H25" s="4">
        <v>633</v>
      </c>
      <c r="I25" s="4">
        <v>531</v>
      </c>
      <c r="J25" s="4">
        <f t="shared" si="1"/>
        <v>-102</v>
      </c>
      <c r="K25" s="5">
        <f t="shared" si="2"/>
        <v>-0.08762886597938144</v>
      </c>
      <c r="L25" s="5">
        <f t="shared" si="3"/>
        <v>0.48199672667757776</v>
      </c>
      <c r="M25" s="4">
        <v>3</v>
      </c>
      <c r="N25" s="4">
        <v>133</v>
      </c>
    </row>
    <row r="26" spans="1:14" ht="12">
      <c r="A26" t="s">
        <v>38</v>
      </c>
      <c r="B26" s="4">
        <v>1640</v>
      </c>
      <c r="C26" s="4">
        <v>1978</v>
      </c>
      <c r="D26" s="4">
        <v>1640</v>
      </c>
      <c r="E26" s="4">
        <v>1494</v>
      </c>
      <c r="F26" s="4">
        <v>454</v>
      </c>
      <c r="G26" s="4">
        <f t="shared" si="0"/>
        <v>2094</v>
      </c>
      <c r="H26" s="4">
        <v>807</v>
      </c>
      <c r="I26" s="4">
        <v>792</v>
      </c>
      <c r="J26" s="4">
        <f t="shared" si="1"/>
        <v>-15</v>
      </c>
      <c r="K26" s="5">
        <f t="shared" si="2"/>
        <v>-0.009380863039399626</v>
      </c>
      <c r="L26" s="5">
        <f t="shared" si="3"/>
        <v>0.5079268292682927</v>
      </c>
      <c r="M26" s="4">
        <v>7</v>
      </c>
      <c r="N26" s="4">
        <v>139</v>
      </c>
    </row>
    <row r="27" spans="1:14" ht="12">
      <c r="A27" t="s">
        <v>39</v>
      </c>
      <c r="B27" s="4">
        <v>3792</v>
      </c>
      <c r="C27" s="4">
        <v>4084</v>
      </c>
      <c r="D27" s="4">
        <v>3792</v>
      </c>
      <c r="E27" s="4">
        <v>3504</v>
      </c>
      <c r="F27" s="4">
        <v>913</v>
      </c>
      <c r="G27" s="4">
        <f t="shared" si="0"/>
        <v>4705</v>
      </c>
      <c r="H27" s="4">
        <v>1271</v>
      </c>
      <c r="I27" s="4">
        <v>1108</v>
      </c>
      <c r="J27" s="4">
        <f t="shared" si="1"/>
        <v>-163</v>
      </c>
      <c r="K27" s="5">
        <f t="shared" si="2"/>
        <v>-0.06851618327028162</v>
      </c>
      <c r="L27" s="5">
        <f t="shared" si="3"/>
        <v>0.6648206751054853</v>
      </c>
      <c r="M27" s="4">
        <v>12</v>
      </c>
      <c r="N27" s="4">
        <v>158</v>
      </c>
    </row>
    <row r="28" spans="1:14" ht="12">
      <c r="A28" t="s">
        <v>40</v>
      </c>
      <c r="B28" s="4">
        <v>1523</v>
      </c>
      <c r="C28" s="4">
        <v>1613</v>
      </c>
      <c r="D28" s="4">
        <v>1523</v>
      </c>
      <c r="E28" s="4">
        <v>1326</v>
      </c>
      <c r="F28" s="4">
        <v>472</v>
      </c>
      <c r="G28" s="4">
        <f t="shared" si="0"/>
        <v>1995</v>
      </c>
      <c r="H28" s="4">
        <v>789</v>
      </c>
      <c r="I28" s="4">
        <v>583</v>
      </c>
      <c r="J28" s="4">
        <f t="shared" si="1"/>
        <v>-206</v>
      </c>
      <c r="K28" s="5">
        <f t="shared" si="2"/>
        <v>-0.15014577259475217</v>
      </c>
      <c r="L28" s="5">
        <f t="shared" si="3"/>
        <v>0.4819435325016415</v>
      </c>
      <c r="M28" s="4">
        <v>7</v>
      </c>
      <c r="N28" s="4">
        <v>86</v>
      </c>
    </row>
    <row r="29" spans="1:14" ht="12">
      <c r="A29" t="s">
        <v>41</v>
      </c>
      <c r="B29" s="4">
        <v>4364</v>
      </c>
      <c r="C29" s="4">
        <v>4010</v>
      </c>
      <c r="D29" s="4">
        <v>4364</v>
      </c>
      <c r="E29" s="4">
        <v>3651</v>
      </c>
      <c r="F29" s="4">
        <v>1010</v>
      </c>
      <c r="G29" s="4">
        <f t="shared" si="0"/>
        <v>5374</v>
      </c>
      <c r="H29" s="4">
        <v>1645</v>
      </c>
      <c r="I29" s="4">
        <v>2638</v>
      </c>
      <c r="J29" s="4">
        <f t="shared" si="1"/>
        <v>993</v>
      </c>
      <c r="K29" s="5">
        <f t="shared" si="2"/>
        <v>0.23184683632967545</v>
      </c>
      <c r="L29" s="5">
        <f t="shared" si="3"/>
        <v>0.6230522456461961</v>
      </c>
      <c r="M29" s="4">
        <v>4</v>
      </c>
      <c r="N29" s="4">
        <v>69</v>
      </c>
    </row>
    <row r="30" spans="1:14" ht="12">
      <c r="A30" t="s">
        <v>42</v>
      </c>
      <c r="B30" s="4">
        <v>16551</v>
      </c>
      <c r="C30" s="4">
        <v>19015</v>
      </c>
      <c r="D30" s="4">
        <v>16551</v>
      </c>
      <c r="E30" s="4">
        <v>15692</v>
      </c>
      <c r="F30" s="4">
        <v>4524</v>
      </c>
      <c r="G30" s="4">
        <f t="shared" si="0"/>
        <v>21075</v>
      </c>
      <c r="H30" s="4">
        <v>4873</v>
      </c>
      <c r="I30" s="4">
        <v>5252</v>
      </c>
      <c r="J30" s="4">
        <f t="shared" si="1"/>
        <v>379</v>
      </c>
      <c r="K30" s="5">
        <f t="shared" si="2"/>
        <v>0.0374320987654321</v>
      </c>
      <c r="L30" s="5">
        <f t="shared" si="3"/>
        <v>0.7055767023140596</v>
      </c>
      <c r="M30" s="4">
        <v>99</v>
      </c>
      <c r="N30" s="4">
        <v>378</v>
      </c>
    </row>
    <row r="31" spans="1:14" ht="12">
      <c r="A31" t="s">
        <v>43</v>
      </c>
      <c r="B31" s="4">
        <v>7870</v>
      </c>
      <c r="C31" s="4">
        <v>8124</v>
      </c>
      <c r="D31" s="4">
        <v>7870</v>
      </c>
      <c r="E31" s="4">
        <v>6940</v>
      </c>
      <c r="F31" s="4">
        <v>1925</v>
      </c>
      <c r="G31" s="4">
        <f t="shared" si="0"/>
        <v>9795</v>
      </c>
      <c r="H31" s="4">
        <v>2398</v>
      </c>
      <c r="I31" s="4">
        <v>1897</v>
      </c>
      <c r="J31" s="4">
        <f t="shared" si="1"/>
        <v>-501</v>
      </c>
      <c r="K31" s="5">
        <f t="shared" si="2"/>
        <v>-0.11664726426076834</v>
      </c>
      <c r="L31" s="5">
        <f t="shared" si="3"/>
        <v>0.6952986022871664</v>
      </c>
      <c r="M31" s="4">
        <v>28</v>
      </c>
      <c r="N31" s="4">
        <v>287</v>
      </c>
    </row>
    <row r="32" spans="1:14" ht="12">
      <c r="A32" t="s">
        <v>44</v>
      </c>
      <c r="B32" s="4">
        <v>4362</v>
      </c>
      <c r="C32" s="4">
        <v>2703</v>
      </c>
      <c r="D32" s="4">
        <v>4362</v>
      </c>
      <c r="E32" s="4">
        <v>4212</v>
      </c>
      <c r="F32" s="4">
        <v>586</v>
      </c>
      <c r="G32" s="4">
        <f t="shared" si="0"/>
        <v>4948</v>
      </c>
      <c r="H32" s="4">
        <v>897</v>
      </c>
      <c r="I32" s="4">
        <v>783</v>
      </c>
      <c r="J32" s="4">
        <f t="shared" si="1"/>
        <v>-114</v>
      </c>
      <c r="K32" s="5">
        <f t="shared" si="2"/>
        <v>-0.06785714285714285</v>
      </c>
      <c r="L32" s="5">
        <f t="shared" si="3"/>
        <v>0.7943603851444292</v>
      </c>
      <c r="M32" s="4">
        <v>12</v>
      </c>
      <c r="N32" s="4">
        <v>145</v>
      </c>
    </row>
    <row r="33" spans="1:14" ht="12">
      <c r="A33" t="s">
        <v>45</v>
      </c>
      <c r="B33" s="4">
        <v>21786</v>
      </c>
      <c r="C33" s="4">
        <v>23248</v>
      </c>
      <c r="D33" s="4">
        <v>21786</v>
      </c>
      <c r="E33" s="4">
        <v>19498</v>
      </c>
      <c r="F33" s="4">
        <v>5125</v>
      </c>
      <c r="G33" s="4">
        <f t="shared" si="0"/>
        <v>26911</v>
      </c>
      <c r="H33" s="4">
        <v>5126</v>
      </c>
      <c r="I33" s="4">
        <v>5936</v>
      </c>
      <c r="J33" s="4">
        <f t="shared" si="1"/>
        <v>810</v>
      </c>
      <c r="K33" s="5">
        <f t="shared" si="2"/>
        <v>0.07322364852648708</v>
      </c>
      <c r="L33" s="5">
        <f t="shared" si="3"/>
        <v>0.764711282474984</v>
      </c>
      <c r="M33" s="4">
        <v>113</v>
      </c>
      <c r="N33" s="4">
        <v>569</v>
      </c>
    </row>
    <row r="34" spans="1:14" ht="12">
      <c r="A34" t="s">
        <v>46</v>
      </c>
      <c r="B34" s="4">
        <v>2543</v>
      </c>
      <c r="C34" s="4">
        <v>2752</v>
      </c>
      <c r="D34" s="4">
        <v>2543</v>
      </c>
      <c r="E34" s="4">
        <v>2329</v>
      </c>
      <c r="F34" s="4">
        <v>407</v>
      </c>
      <c r="G34" s="4">
        <f t="shared" si="0"/>
        <v>2950</v>
      </c>
      <c r="H34" s="4">
        <v>584</v>
      </c>
      <c r="I34" s="4">
        <v>695</v>
      </c>
      <c r="J34" s="4">
        <f t="shared" si="1"/>
        <v>111</v>
      </c>
      <c r="K34" s="5">
        <f t="shared" si="2"/>
        <v>0.08678655199374512</v>
      </c>
      <c r="L34" s="5">
        <f t="shared" si="3"/>
        <v>0.7703499803381832</v>
      </c>
      <c r="M34" s="4">
        <v>6</v>
      </c>
      <c r="N34" s="4">
        <v>139</v>
      </c>
    </row>
    <row r="35" spans="1:14" ht="12">
      <c r="A35" t="s">
        <v>47</v>
      </c>
      <c r="B35" s="4">
        <v>14213</v>
      </c>
      <c r="C35" s="4">
        <v>14647</v>
      </c>
      <c r="D35" s="4">
        <v>14213</v>
      </c>
      <c r="E35" s="4">
        <v>13232</v>
      </c>
      <c r="F35" s="4">
        <v>3645</v>
      </c>
      <c r="G35" s="4">
        <f aca="true" t="shared" si="4" ref="G35:G66">B35+F35</f>
        <v>17858</v>
      </c>
      <c r="H35" s="4">
        <v>3715</v>
      </c>
      <c r="I35" s="4">
        <v>3520</v>
      </c>
      <c r="J35" s="4">
        <f aca="true" t="shared" si="5" ref="J35:J66">I35-H35</f>
        <v>-195</v>
      </c>
      <c r="K35" s="5">
        <f aca="true" t="shared" si="6" ref="K35:K66">J35/(I35+H35)</f>
        <v>-0.026952315134761574</v>
      </c>
      <c r="L35" s="5">
        <f aca="true" t="shared" si="7" ref="L35:L52">(B35-H35)/B35</f>
        <v>0.7386195736297756</v>
      </c>
      <c r="M35" s="4">
        <v>53</v>
      </c>
      <c r="N35" s="4">
        <v>210</v>
      </c>
    </row>
    <row r="36" spans="1:14" ht="12">
      <c r="A36" t="s">
        <v>48</v>
      </c>
      <c r="B36" s="4">
        <v>577</v>
      </c>
      <c r="C36" s="4">
        <v>622</v>
      </c>
      <c r="D36" s="4">
        <v>577</v>
      </c>
      <c r="E36" s="4">
        <v>490</v>
      </c>
      <c r="F36" s="4">
        <v>59</v>
      </c>
      <c r="G36" s="4">
        <f t="shared" si="4"/>
        <v>636</v>
      </c>
      <c r="H36" s="4">
        <v>213</v>
      </c>
      <c r="I36" s="4">
        <v>315</v>
      </c>
      <c r="J36" s="4">
        <f t="shared" si="5"/>
        <v>102</v>
      </c>
      <c r="K36" s="5">
        <f t="shared" si="6"/>
        <v>0.19318181818181818</v>
      </c>
      <c r="L36" s="5">
        <f t="shared" si="7"/>
        <v>0.6308492201039861</v>
      </c>
      <c r="M36" s="4">
        <v>3</v>
      </c>
      <c r="N36" s="4">
        <v>193</v>
      </c>
    </row>
    <row r="37" spans="1:14" ht="12">
      <c r="A37" t="s">
        <v>49</v>
      </c>
      <c r="B37" s="4">
        <v>4489</v>
      </c>
      <c r="C37" s="4">
        <v>5302</v>
      </c>
      <c r="D37" s="4">
        <v>4489</v>
      </c>
      <c r="E37" s="4">
        <v>4158</v>
      </c>
      <c r="F37" s="4">
        <v>1246</v>
      </c>
      <c r="G37" s="4">
        <f t="shared" si="4"/>
        <v>5735</v>
      </c>
      <c r="H37" s="4">
        <v>1871</v>
      </c>
      <c r="I37" s="4">
        <v>1048</v>
      </c>
      <c r="J37" s="4">
        <f t="shared" si="5"/>
        <v>-823</v>
      </c>
      <c r="K37" s="5">
        <f t="shared" si="6"/>
        <v>-0.28194587187392944</v>
      </c>
      <c r="L37" s="5">
        <f t="shared" si="7"/>
        <v>0.5832033860548006</v>
      </c>
      <c r="M37" s="4">
        <v>13</v>
      </c>
      <c r="N37" s="4">
        <v>232</v>
      </c>
    </row>
    <row r="38" spans="1:14" ht="12">
      <c r="A38" t="s">
        <v>50</v>
      </c>
      <c r="B38" s="4">
        <v>4150</v>
      </c>
      <c r="C38" s="4">
        <v>4539</v>
      </c>
      <c r="D38" s="4">
        <v>4150</v>
      </c>
      <c r="E38" s="4">
        <v>3759</v>
      </c>
      <c r="F38" s="4">
        <v>897</v>
      </c>
      <c r="G38" s="4">
        <f t="shared" si="4"/>
        <v>5047</v>
      </c>
      <c r="H38" s="4">
        <v>1366</v>
      </c>
      <c r="I38" s="4">
        <v>887</v>
      </c>
      <c r="J38" s="4">
        <f t="shared" si="5"/>
        <v>-479</v>
      </c>
      <c r="K38" s="5">
        <f t="shared" si="6"/>
        <v>-0.21260541500221927</v>
      </c>
      <c r="L38" s="5">
        <f t="shared" si="7"/>
        <v>0.6708433734939759</v>
      </c>
      <c r="M38" s="4">
        <v>27</v>
      </c>
      <c r="N38" s="4">
        <v>358</v>
      </c>
    </row>
    <row r="39" spans="1:14" ht="12">
      <c r="A39" t="s">
        <v>51</v>
      </c>
      <c r="B39" s="4">
        <v>1449</v>
      </c>
      <c r="C39" s="4">
        <v>1301</v>
      </c>
      <c r="D39" s="4">
        <v>1449</v>
      </c>
      <c r="E39" s="4">
        <v>1269</v>
      </c>
      <c r="F39" s="4">
        <v>205</v>
      </c>
      <c r="G39" s="4">
        <f t="shared" si="4"/>
        <v>1654</v>
      </c>
      <c r="H39" s="4">
        <v>635</v>
      </c>
      <c r="I39" s="4">
        <v>337</v>
      </c>
      <c r="J39" s="4">
        <f t="shared" si="5"/>
        <v>-298</v>
      </c>
      <c r="K39" s="5">
        <f t="shared" si="6"/>
        <v>-0.3065843621399177</v>
      </c>
      <c r="L39" s="5">
        <f t="shared" si="7"/>
        <v>0.5617667356797792</v>
      </c>
      <c r="M39" s="4">
        <v>9</v>
      </c>
      <c r="N39" s="4">
        <v>127</v>
      </c>
    </row>
    <row r="40" spans="1:14" ht="12">
      <c r="A40" t="s">
        <v>52</v>
      </c>
      <c r="B40" s="4">
        <v>4652</v>
      </c>
      <c r="C40" s="4">
        <v>5290</v>
      </c>
      <c r="D40" s="4">
        <v>4652</v>
      </c>
      <c r="E40" s="4">
        <v>3839</v>
      </c>
      <c r="F40" s="4">
        <v>1003</v>
      </c>
      <c r="G40" s="4">
        <f t="shared" si="4"/>
        <v>5655</v>
      </c>
      <c r="H40" s="4">
        <v>1182</v>
      </c>
      <c r="I40" s="4">
        <v>959</v>
      </c>
      <c r="J40" s="4">
        <f t="shared" si="5"/>
        <v>-223</v>
      </c>
      <c r="K40" s="5">
        <f t="shared" si="6"/>
        <v>-0.10415693601120972</v>
      </c>
      <c r="L40" s="5">
        <f t="shared" si="7"/>
        <v>0.7459157351676698</v>
      </c>
      <c r="M40" s="4">
        <v>19</v>
      </c>
      <c r="N40" s="4">
        <v>370</v>
      </c>
    </row>
    <row r="41" spans="1:14" ht="12">
      <c r="A41" t="s">
        <v>53</v>
      </c>
      <c r="B41" s="4">
        <v>1891</v>
      </c>
      <c r="C41" s="4">
        <v>2419</v>
      </c>
      <c r="D41" s="4">
        <v>1891</v>
      </c>
      <c r="E41" s="4">
        <v>1747</v>
      </c>
      <c r="F41" s="4">
        <v>573</v>
      </c>
      <c r="G41" s="4">
        <f t="shared" si="4"/>
        <v>2464</v>
      </c>
      <c r="H41" s="4">
        <v>675</v>
      </c>
      <c r="I41" s="4">
        <v>442</v>
      </c>
      <c r="J41" s="4">
        <f t="shared" si="5"/>
        <v>-233</v>
      </c>
      <c r="K41" s="5">
        <f t="shared" si="6"/>
        <v>-0.20859444941808417</v>
      </c>
      <c r="L41" s="5">
        <f t="shared" si="7"/>
        <v>0.6430460074034903</v>
      </c>
      <c r="M41" s="4">
        <v>2</v>
      </c>
      <c r="N41" s="4">
        <v>112</v>
      </c>
    </row>
    <row r="42" spans="1:14" ht="12">
      <c r="A42" t="s">
        <v>54</v>
      </c>
      <c r="B42" s="4">
        <v>3833</v>
      </c>
      <c r="C42" s="4">
        <v>4051</v>
      </c>
      <c r="D42" s="4">
        <v>3833</v>
      </c>
      <c r="E42" s="4">
        <v>3329</v>
      </c>
      <c r="F42" s="4">
        <v>865</v>
      </c>
      <c r="G42" s="4">
        <f t="shared" si="4"/>
        <v>4698</v>
      </c>
      <c r="H42" s="4">
        <v>1496</v>
      </c>
      <c r="I42" s="4">
        <v>950</v>
      </c>
      <c r="J42" s="4">
        <f t="shared" si="5"/>
        <v>-546</v>
      </c>
      <c r="K42" s="5">
        <f t="shared" si="6"/>
        <v>-0.223221586263287</v>
      </c>
      <c r="L42" s="5">
        <f t="shared" si="7"/>
        <v>0.6097051917558048</v>
      </c>
      <c r="M42" s="4">
        <v>17</v>
      </c>
      <c r="N42" s="4">
        <v>107</v>
      </c>
    </row>
    <row r="43" spans="1:14" ht="12">
      <c r="A43" t="s">
        <v>55</v>
      </c>
      <c r="B43" s="4">
        <v>13375</v>
      </c>
      <c r="C43" s="4">
        <v>12675</v>
      </c>
      <c r="D43" s="4">
        <v>13375</v>
      </c>
      <c r="E43" s="4">
        <v>11558</v>
      </c>
      <c r="F43" s="4">
        <v>2559</v>
      </c>
      <c r="G43" s="4">
        <f t="shared" si="4"/>
        <v>15934</v>
      </c>
      <c r="H43" s="4">
        <v>3103</v>
      </c>
      <c r="I43" s="4">
        <v>4308</v>
      </c>
      <c r="J43" s="4">
        <f t="shared" si="5"/>
        <v>1205</v>
      </c>
      <c r="K43" s="5">
        <f t="shared" si="6"/>
        <v>0.16259614087167723</v>
      </c>
      <c r="L43" s="5">
        <f t="shared" si="7"/>
        <v>0.768</v>
      </c>
      <c r="M43" s="4">
        <v>41</v>
      </c>
      <c r="N43" s="4">
        <v>643</v>
      </c>
    </row>
    <row r="44" spans="1:14" ht="12">
      <c r="A44" t="s">
        <v>56</v>
      </c>
      <c r="B44" s="4">
        <v>22280</v>
      </c>
      <c r="C44" s="4">
        <v>22856</v>
      </c>
      <c r="D44" s="4">
        <v>22280</v>
      </c>
      <c r="E44" s="4">
        <v>20169</v>
      </c>
      <c r="F44" s="4">
        <v>5782</v>
      </c>
      <c r="G44" s="4">
        <f t="shared" si="4"/>
        <v>28062</v>
      </c>
      <c r="H44" s="4">
        <v>4072</v>
      </c>
      <c r="I44" s="4">
        <v>3997</v>
      </c>
      <c r="J44" s="4">
        <f t="shared" si="5"/>
        <v>-75</v>
      </c>
      <c r="K44" s="5">
        <f t="shared" si="6"/>
        <v>-0.009294832073367208</v>
      </c>
      <c r="L44" s="5">
        <f t="shared" si="7"/>
        <v>0.8172351885098743</v>
      </c>
      <c r="M44" s="4">
        <v>71</v>
      </c>
      <c r="N44" s="4">
        <v>483</v>
      </c>
    </row>
    <row r="45" spans="1:14" ht="12">
      <c r="A45" t="s">
        <v>57</v>
      </c>
      <c r="B45" s="4">
        <v>4376</v>
      </c>
      <c r="C45" s="4">
        <v>4081</v>
      </c>
      <c r="D45" s="4">
        <v>4376</v>
      </c>
      <c r="E45" s="4">
        <v>3660</v>
      </c>
      <c r="F45" s="4">
        <v>933</v>
      </c>
      <c r="G45" s="4">
        <f t="shared" si="4"/>
        <v>5309</v>
      </c>
      <c r="H45" s="4">
        <v>820</v>
      </c>
      <c r="I45" s="4">
        <v>980</v>
      </c>
      <c r="J45" s="4">
        <f t="shared" si="5"/>
        <v>160</v>
      </c>
      <c r="K45" s="5">
        <f t="shared" si="6"/>
        <v>0.08888888888888889</v>
      </c>
      <c r="L45" s="5">
        <f t="shared" si="7"/>
        <v>0.8126142595978062</v>
      </c>
      <c r="M45" s="4">
        <v>10</v>
      </c>
      <c r="N45" s="4">
        <v>335</v>
      </c>
    </row>
    <row r="46" spans="1:14" ht="12">
      <c r="A46" t="s">
        <v>58</v>
      </c>
      <c r="B46" s="4">
        <v>629</v>
      </c>
      <c r="C46" s="4">
        <v>582</v>
      </c>
      <c r="D46" s="4">
        <v>629</v>
      </c>
      <c r="E46" s="4">
        <v>594</v>
      </c>
      <c r="F46" s="4">
        <v>162</v>
      </c>
      <c r="G46" s="4">
        <f t="shared" si="4"/>
        <v>791</v>
      </c>
      <c r="H46" s="4">
        <v>153</v>
      </c>
      <c r="I46" s="4">
        <v>187</v>
      </c>
      <c r="J46" s="4">
        <f t="shared" si="5"/>
        <v>34</v>
      </c>
      <c r="K46" s="5">
        <f t="shared" si="6"/>
        <v>0.1</v>
      </c>
      <c r="L46" s="5">
        <f t="shared" si="7"/>
        <v>0.7567567567567568</v>
      </c>
      <c r="M46" s="4">
        <v>0</v>
      </c>
      <c r="N46" s="4">
        <v>44</v>
      </c>
    </row>
    <row r="47" spans="1:14" ht="12">
      <c r="A47" t="s">
        <v>59</v>
      </c>
      <c r="B47" s="4">
        <v>3649</v>
      </c>
      <c r="C47" s="4">
        <v>3827</v>
      </c>
      <c r="D47" s="4">
        <v>3649</v>
      </c>
      <c r="E47" s="4">
        <v>3494</v>
      </c>
      <c r="F47" s="4">
        <v>832</v>
      </c>
      <c r="G47" s="4">
        <f t="shared" si="4"/>
        <v>4481</v>
      </c>
      <c r="H47" s="4">
        <v>1413</v>
      </c>
      <c r="I47" s="4">
        <v>916</v>
      </c>
      <c r="J47" s="4">
        <f t="shared" si="5"/>
        <v>-497</v>
      </c>
      <c r="K47" s="5">
        <f t="shared" si="6"/>
        <v>-0.21339630742808072</v>
      </c>
      <c r="L47" s="5">
        <f t="shared" si="7"/>
        <v>0.6127706220882434</v>
      </c>
      <c r="M47" s="4">
        <v>21</v>
      </c>
      <c r="N47" s="4">
        <v>192</v>
      </c>
    </row>
    <row r="48" spans="1:14" ht="12">
      <c r="A48" t="s">
        <v>60</v>
      </c>
      <c r="B48" s="4">
        <v>2446</v>
      </c>
      <c r="C48" s="4">
        <v>1802</v>
      </c>
      <c r="D48" s="4">
        <v>2446</v>
      </c>
      <c r="E48" s="4">
        <v>2316</v>
      </c>
      <c r="F48" s="4">
        <v>397</v>
      </c>
      <c r="G48" s="4">
        <f t="shared" si="4"/>
        <v>2843</v>
      </c>
      <c r="H48" s="4">
        <v>928</v>
      </c>
      <c r="I48" s="4">
        <v>546</v>
      </c>
      <c r="J48" s="4">
        <f t="shared" si="5"/>
        <v>-382</v>
      </c>
      <c r="K48" s="5">
        <f t="shared" si="6"/>
        <v>-0.2591587516960651</v>
      </c>
      <c r="L48" s="5">
        <f t="shared" si="7"/>
        <v>0.6206050695012265</v>
      </c>
      <c r="M48" s="4">
        <v>6</v>
      </c>
      <c r="N48" s="4">
        <v>97</v>
      </c>
    </row>
    <row r="49" spans="1:14" ht="12">
      <c r="A49" t="s">
        <v>61</v>
      </c>
      <c r="B49" s="4">
        <v>4810</v>
      </c>
      <c r="C49" s="4">
        <v>5089</v>
      </c>
      <c r="D49" s="4">
        <v>4810</v>
      </c>
      <c r="E49" s="4">
        <v>4253</v>
      </c>
      <c r="F49" s="4">
        <v>1014</v>
      </c>
      <c r="G49" s="4">
        <f t="shared" si="4"/>
        <v>5824</v>
      </c>
      <c r="H49" s="4">
        <v>1898</v>
      </c>
      <c r="I49" s="4">
        <v>1077</v>
      </c>
      <c r="J49" s="4">
        <f t="shared" si="5"/>
        <v>-821</v>
      </c>
      <c r="K49" s="5">
        <f t="shared" si="6"/>
        <v>-0.27596638655462186</v>
      </c>
      <c r="L49" s="5">
        <f t="shared" si="7"/>
        <v>0.6054054054054054</v>
      </c>
      <c r="M49" s="4">
        <v>30</v>
      </c>
      <c r="N49" s="4">
        <v>127</v>
      </c>
    </row>
    <row r="50" spans="1:14" ht="12">
      <c r="A50" t="s">
        <v>62</v>
      </c>
      <c r="B50" s="4">
        <v>2458</v>
      </c>
      <c r="C50" s="4">
        <v>2416</v>
      </c>
      <c r="D50" s="4">
        <v>2458</v>
      </c>
      <c r="E50" s="4">
        <v>2145</v>
      </c>
      <c r="F50" s="4">
        <v>362</v>
      </c>
      <c r="G50" s="4">
        <f t="shared" si="4"/>
        <v>2820</v>
      </c>
      <c r="H50" s="4">
        <v>642</v>
      </c>
      <c r="I50" s="4">
        <v>490</v>
      </c>
      <c r="J50" s="4">
        <f t="shared" si="5"/>
        <v>-152</v>
      </c>
      <c r="K50" s="5">
        <f t="shared" si="6"/>
        <v>-0.13427561837455831</v>
      </c>
      <c r="L50" s="5">
        <f t="shared" si="7"/>
        <v>0.7388120423108218</v>
      </c>
      <c r="M50" s="4">
        <v>9</v>
      </c>
      <c r="N50" s="4">
        <v>140</v>
      </c>
    </row>
    <row r="51" spans="1:14" ht="12">
      <c r="A51" t="s">
        <v>63</v>
      </c>
      <c r="B51" s="4">
        <v>1436</v>
      </c>
      <c r="C51" s="4">
        <v>1803</v>
      </c>
      <c r="D51" s="4">
        <v>1436</v>
      </c>
      <c r="E51" s="4">
        <v>1344</v>
      </c>
      <c r="F51" s="4">
        <v>322</v>
      </c>
      <c r="G51" s="4">
        <f t="shared" si="4"/>
        <v>1758</v>
      </c>
      <c r="H51" s="4">
        <v>485</v>
      </c>
      <c r="I51" s="4">
        <v>626</v>
      </c>
      <c r="J51" s="4">
        <f t="shared" si="5"/>
        <v>141</v>
      </c>
      <c r="K51" s="5">
        <f t="shared" si="6"/>
        <v>0.1269126912691269</v>
      </c>
      <c r="L51" s="5">
        <f t="shared" si="7"/>
        <v>0.6622562674094707</v>
      </c>
      <c r="M51" s="4">
        <v>3</v>
      </c>
      <c r="N51" s="4">
        <v>141</v>
      </c>
    </row>
    <row r="52" spans="1:14" ht="12">
      <c r="A52" t="s">
        <v>64</v>
      </c>
      <c r="B52" s="4">
        <v>1877</v>
      </c>
      <c r="C52" s="4">
        <v>1764</v>
      </c>
      <c r="D52" s="4">
        <v>1877</v>
      </c>
      <c r="E52" s="4">
        <v>1667</v>
      </c>
      <c r="F52" s="4">
        <v>426</v>
      </c>
      <c r="G52" s="4">
        <f t="shared" si="4"/>
        <v>2303</v>
      </c>
      <c r="H52" s="4">
        <v>651</v>
      </c>
      <c r="I52" s="4">
        <v>629</v>
      </c>
      <c r="J52" s="4">
        <f t="shared" si="5"/>
        <v>-22</v>
      </c>
      <c r="K52" s="5">
        <f t="shared" si="6"/>
        <v>-0.0171875</v>
      </c>
      <c r="L52" s="5">
        <f t="shared" si="7"/>
        <v>0.6531699520511455</v>
      </c>
      <c r="M52" s="4">
        <v>6</v>
      </c>
      <c r="N52" s="4">
        <v>126</v>
      </c>
    </row>
    <row r="53" spans="1:14" ht="12">
      <c r="A53" s="3" t="s">
        <v>65</v>
      </c>
      <c r="B53" s="3">
        <f aca="true" t="shared" si="8" ref="B53:I53">SUBTOTAL(9,B2:B52)</f>
        <v>289493</v>
      </c>
      <c r="C53" s="3">
        <f t="shared" si="8"/>
        <v>300199</v>
      </c>
      <c r="D53" s="3">
        <f t="shared" si="8"/>
        <v>289493</v>
      </c>
      <c r="E53" s="3">
        <f t="shared" si="8"/>
        <v>262783</v>
      </c>
      <c r="F53" s="3">
        <f t="shared" si="8"/>
        <v>67843</v>
      </c>
      <c r="G53" s="3">
        <f t="shared" si="8"/>
        <v>357336</v>
      </c>
      <c r="H53" s="3">
        <f t="shared" si="8"/>
        <v>72796</v>
      </c>
      <c r="I53" s="3">
        <f t="shared" si="8"/>
        <v>72918</v>
      </c>
      <c r="J53" s="3"/>
      <c r="K53" s="3"/>
      <c r="L53" s="3"/>
      <c r="M53" s="3">
        <f>SUBTOTAL(9,M2:M52)</f>
        <v>1274</v>
      </c>
      <c r="N53" s="3">
        <f>SUBTOTAL(9,N2:N52)</f>
        <v>11938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0.7109375" style="4" customWidth="1"/>
  </cols>
  <sheetData>
    <row r="1" ht="12">
      <c r="A1" t="s">
        <v>66</v>
      </c>
    </row>
    <row r="2" spans="1:6" ht="12">
      <c r="A2" s="1" t="s">
        <v>1</v>
      </c>
      <c r="B2" s="1" t="s">
        <v>67</v>
      </c>
      <c r="C2" s="1" t="s">
        <v>2</v>
      </c>
      <c r="D2" s="1" t="s">
        <v>5</v>
      </c>
      <c r="E2" s="1" t="s">
        <v>6</v>
      </c>
      <c r="F2" s="1" t="s">
        <v>68</v>
      </c>
    </row>
    <row r="3" spans="2:6" ht="12">
      <c r="B3" s="4">
        <v>270</v>
      </c>
      <c r="C3" s="4">
        <v>0</v>
      </c>
      <c r="D3" s="4">
        <v>0</v>
      </c>
      <c r="E3" s="4">
        <v>29</v>
      </c>
      <c r="F3" s="4">
        <f>C3+E3</f>
        <v>29</v>
      </c>
    </row>
    <row r="4" spans="2:6" ht="12">
      <c r="B4" s="4">
        <v>271</v>
      </c>
      <c r="C4" s="4">
        <v>3792</v>
      </c>
      <c r="D4" s="4">
        <v>7016</v>
      </c>
      <c r="E4" s="4">
        <v>913</v>
      </c>
      <c r="F4" s="4">
        <f>C4+E4</f>
        <v>4705</v>
      </c>
    </row>
    <row r="5" spans="2:6" ht="12">
      <c r="B5" s="4">
        <v>272</v>
      </c>
      <c r="C5" s="4">
        <v>8</v>
      </c>
      <c r="D5" s="4">
        <v>0</v>
      </c>
      <c r="E5" s="4">
        <v>2</v>
      </c>
      <c r="F5" s="4">
        <f>C5+E5</f>
        <v>10</v>
      </c>
    </row>
    <row r="6" spans="2:6" ht="12">
      <c r="B6" s="4">
        <v>277</v>
      </c>
      <c r="C6" s="4">
        <v>4835</v>
      </c>
      <c r="D6" s="4">
        <v>0</v>
      </c>
      <c r="E6" s="4">
        <v>886</v>
      </c>
      <c r="F6" s="4">
        <f>C6+E6</f>
        <v>5721</v>
      </c>
    </row>
    <row r="7" spans="1:6" ht="12">
      <c r="A7" s="2" t="s">
        <v>15</v>
      </c>
      <c r="B7" s="2"/>
      <c r="C7" s="2">
        <f>SUBTOTAL(9,C3:C6)</f>
        <v>8635</v>
      </c>
      <c r="D7" s="2">
        <f>SUBTOTAL(9,D3:D6)</f>
        <v>7016</v>
      </c>
      <c r="E7" s="2">
        <f>SUBTOTAL(9,E3:E6)</f>
        <v>1830</v>
      </c>
      <c r="F7" s="2">
        <f>SUBTOTAL(9,F3:F6)</f>
        <v>10465</v>
      </c>
    </row>
    <row r="8" spans="2:6" ht="12">
      <c r="B8" s="4">
        <v>591</v>
      </c>
      <c r="C8" s="4">
        <v>2420</v>
      </c>
      <c r="D8" s="4">
        <v>5387</v>
      </c>
      <c r="E8" s="4">
        <v>793</v>
      </c>
      <c r="F8" s="4">
        <f>C8+E8</f>
        <v>3213</v>
      </c>
    </row>
    <row r="9" spans="2:6" ht="12">
      <c r="B9" s="4">
        <v>592</v>
      </c>
      <c r="C9" s="4">
        <v>15</v>
      </c>
      <c r="D9" s="4">
        <v>10</v>
      </c>
      <c r="E9" s="4">
        <v>9</v>
      </c>
      <c r="F9" s="4">
        <f>C9+E9</f>
        <v>24</v>
      </c>
    </row>
    <row r="10" spans="2:6" ht="12">
      <c r="B10" s="4">
        <v>597</v>
      </c>
      <c r="C10" s="4">
        <v>3416</v>
      </c>
      <c r="D10" s="4">
        <v>0</v>
      </c>
      <c r="E10" s="4">
        <v>631</v>
      </c>
      <c r="F10" s="4">
        <f>C10+E10</f>
        <v>4047</v>
      </c>
    </row>
    <row r="11" spans="2:6" ht="12">
      <c r="B11" s="4">
        <v>598</v>
      </c>
      <c r="C11" s="4">
        <v>25</v>
      </c>
      <c r="D11" s="4">
        <v>0</v>
      </c>
      <c r="E11" s="4">
        <v>18</v>
      </c>
      <c r="F11" s="4">
        <f>C11+E11</f>
        <v>43</v>
      </c>
    </row>
    <row r="12" spans="1:6" ht="12">
      <c r="A12" s="2" t="s">
        <v>16</v>
      </c>
      <c r="B12" s="2"/>
      <c r="C12" s="2">
        <f>SUBTOTAL(9,C8:C11)</f>
        <v>5876</v>
      </c>
      <c r="D12" s="2">
        <f>SUBTOTAL(9,D8:D11)</f>
        <v>5397</v>
      </c>
      <c r="E12" s="2">
        <f>SUBTOTAL(9,E8:E11)</f>
        <v>1451</v>
      </c>
      <c r="F12" s="2">
        <f>SUBTOTAL(9,F8:F11)</f>
        <v>7327</v>
      </c>
    </row>
    <row r="13" spans="2:6" ht="12">
      <c r="B13" s="4">
        <v>280</v>
      </c>
      <c r="C13" s="4">
        <v>0</v>
      </c>
      <c r="D13" s="4">
        <v>0</v>
      </c>
      <c r="E13" s="4">
        <v>27</v>
      </c>
      <c r="F13" s="4">
        <f>C13+E13</f>
        <v>27</v>
      </c>
    </row>
    <row r="14" spans="2:6" ht="12">
      <c r="B14" s="4">
        <v>281</v>
      </c>
      <c r="C14" s="4">
        <v>2575</v>
      </c>
      <c r="D14" s="4">
        <v>2254</v>
      </c>
      <c r="E14" s="4">
        <v>476</v>
      </c>
      <c r="F14" s="4">
        <f>C14+E14</f>
        <v>3051</v>
      </c>
    </row>
    <row r="15" spans="1:6" ht="12">
      <c r="A15" s="2" t="s">
        <v>17</v>
      </c>
      <c r="B15" s="2"/>
      <c r="C15" s="2">
        <f>SUBTOTAL(9,C13:C14)</f>
        <v>2575</v>
      </c>
      <c r="D15" s="2">
        <f>SUBTOTAL(9,D13:D14)</f>
        <v>2254</v>
      </c>
      <c r="E15" s="2">
        <f>SUBTOTAL(9,E13:E14)</f>
        <v>503</v>
      </c>
      <c r="F15" s="2">
        <f>SUBTOTAL(9,F13:F14)</f>
        <v>3078</v>
      </c>
    </row>
    <row r="16" spans="2:6" ht="12">
      <c r="B16" s="4">
        <v>660</v>
      </c>
      <c r="C16" s="4">
        <v>0</v>
      </c>
      <c r="D16" s="4">
        <v>0</v>
      </c>
      <c r="E16" s="4">
        <v>12</v>
      </c>
      <c r="F16" s="4">
        <f>C16+E16</f>
        <v>12</v>
      </c>
    </row>
    <row r="17" spans="2:6" ht="12">
      <c r="B17" s="4">
        <v>661</v>
      </c>
      <c r="C17" s="4">
        <v>2288</v>
      </c>
      <c r="D17" s="4">
        <v>3776</v>
      </c>
      <c r="E17" s="4">
        <v>659</v>
      </c>
      <c r="F17" s="4">
        <f>C17+E17</f>
        <v>2947</v>
      </c>
    </row>
    <row r="18" spans="2:6" ht="12">
      <c r="B18" s="4">
        <v>667</v>
      </c>
      <c r="C18" s="4">
        <v>1773</v>
      </c>
      <c r="D18" s="4">
        <v>0</v>
      </c>
      <c r="E18" s="4">
        <v>360</v>
      </c>
      <c r="F18" s="4">
        <f>C18+E18</f>
        <v>2133</v>
      </c>
    </row>
    <row r="19" spans="1:6" ht="12">
      <c r="A19" s="2" t="s">
        <v>18</v>
      </c>
      <c r="B19" s="2"/>
      <c r="C19" s="2">
        <f>SUBTOTAL(9,C16:C18)</f>
        <v>4061</v>
      </c>
      <c r="D19" s="2">
        <f>SUBTOTAL(9,D16:D18)</f>
        <v>3776</v>
      </c>
      <c r="E19" s="2">
        <f>SUBTOTAL(9,E16:E18)</f>
        <v>1031</v>
      </c>
      <c r="F19" s="2">
        <f>SUBTOTAL(9,F16:F18)</f>
        <v>5092</v>
      </c>
    </row>
    <row r="20" spans="2:6" ht="12">
      <c r="B20" s="4">
        <v>500</v>
      </c>
      <c r="C20" s="4">
        <v>0</v>
      </c>
      <c r="D20" s="4">
        <v>0</v>
      </c>
      <c r="E20" s="4">
        <v>15</v>
      </c>
      <c r="F20" s="4">
        <f>C20+E20</f>
        <v>15</v>
      </c>
    </row>
    <row r="21" spans="2:6" ht="12">
      <c r="B21" s="4">
        <v>501</v>
      </c>
      <c r="C21" s="4">
        <v>1454</v>
      </c>
      <c r="D21" s="4">
        <v>1418</v>
      </c>
      <c r="E21" s="4">
        <v>281</v>
      </c>
      <c r="F21" s="4">
        <f>C21+E21</f>
        <v>1735</v>
      </c>
    </row>
    <row r="22" spans="2:6" ht="12">
      <c r="B22" s="4">
        <v>502</v>
      </c>
      <c r="C22" s="4">
        <v>143</v>
      </c>
      <c r="D22" s="4">
        <v>199</v>
      </c>
      <c r="E22" s="4">
        <v>21</v>
      </c>
      <c r="F22" s="4">
        <f>C22+E22</f>
        <v>164</v>
      </c>
    </row>
    <row r="23" spans="1:6" ht="12">
      <c r="A23" s="2" t="s">
        <v>19</v>
      </c>
      <c r="B23" s="2"/>
      <c r="C23" s="2">
        <f>SUBTOTAL(9,C20:C22)</f>
        <v>1597</v>
      </c>
      <c r="D23" s="2">
        <f>SUBTOTAL(9,D20:D22)</f>
        <v>1617</v>
      </c>
      <c r="E23" s="2">
        <f>SUBTOTAL(9,E20:E22)</f>
        <v>317</v>
      </c>
      <c r="F23" s="2">
        <f>SUBTOTAL(9,F20:F22)</f>
        <v>1914</v>
      </c>
    </row>
    <row r="24" spans="2:6" ht="12">
      <c r="B24" s="4">
        <v>161</v>
      </c>
      <c r="C24" s="4">
        <v>2280</v>
      </c>
      <c r="D24" s="4">
        <v>2940</v>
      </c>
      <c r="E24" s="4">
        <v>492</v>
      </c>
      <c r="F24" s="4">
        <f>C24+E24</f>
        <v>2772</v>
      </c>
    </row>
    <row r="25" spans="2:6" ht="12">
      <c r="B25" s="4">
        <v>162</v>
      </c>
      <c r="C25" s="4">
        <v>13</v>
      </c>
      <c r="D25" s="4">
        <v>6</v>
      </c>
      <c r="E25" s="4">
        <v>1</v>
      </c>
      <c r="F25" s="4">
        <f>C25+E25</f>
        <v>14</v>
      </c>
    </row>
    <row r="26" spans="2:6" ht="12">
      <c r="B26" s="4">
        <v>167</v>
      </c>
      <c r="C26" s="4">
        <v>1781</v>
      </c>
      <c r="D26" s="4">
        <v>0</v>
      </c>
      <c r="E26" s="4">
        <v>344</v>
      </c>
      <c r="F26" s="4">
        <f>C26+E26</f>
        <v>2125</v>
      </c>
    </row>
    <row r="27" spans="2:6" ht="12">
      <c r="B27" s="4">
        <v>168</v>
      </c>
      <c r="C27" s="4">
        <v>618</v>
      </c>
      <c r="D27" s="4">
        <v>1746</v>
      </c>
      <c r="E27" s="4">
        <v>184</v>
      </c>
      <c r="F27" s="4">
        <f>C27+E27</f>
        <v>802</v>
      </c>
    </row>
    <row r="28" spans="1:6" ht="12">
      <c r="A28" s="2" t="s">
        <v>20</v>
      </c>
      <c r="B28" s="2"/>
      <c r="C28" s="2">
        <f>SUBTOTAL(9,C24:C27)</f>
        <v>4692</v>
      </c>
      <c r="D28" s="2">
        <f>SUBTOTAL(9,D24:D27)</f>
        <v>4692</v>
      </c>
      <c r="E28" s="2">
        <f>SUBTOTAL(9,E24:E27)</f>
        <v>1021</v>
      </c>
      <c r="F28" s="2">
        <f>SUBTOTAL(9,F24:F27)</f>
        <v>5713</v>
      </c>
    </row>
    <row r="29" spans="2:6" ht="12">
      <c r="B29" s="4">
        <v>170</v>
      </c>
      <c r="C29" s="4">
        <v>0</v>
      </c>
      <c r="D29" s="4">
        <v>0</v>
      </c>
      <c r="E29" s="4">
        <v>9</v>
      </c>
      <c r="F29" s="4">
        <f>C29+E29</f>
        <v>9</v>
      </c>
    </row>
    <row r="30" spans="2:6" ht="12">
      <c r="B30" s="4">
        <v>171</v>
      </c>
      <c r="C30" s="4">
        <v>4228</v>
      </c>
      <c r="D30" s="4">
        <v>3970</v>
      </c>
      <c r="E30" s="4">
        <v>721</v>
      </c>
      <c r="F30" s="4">
        <f>C30+E30</f>
        <v>4949</v>
      </c>
    </row>
    <row r="31" spans="2:6" ht="12">
      <c r="B31" s="4">
        <v>172</v>
      </c>
      <c r="C31" s="4">
        <v>1</v>
      </c>
      <c r="D31" s="4">
        <v>1</v>
      </c>
      <c r="E31" s="4">
        <v>7</v>
      </c>
      <c r="F31" s="4">
        <f>C31+E31</f>
        <v>8</v>
      </c>
    </row>
    <row r="32" spans="2:6" ht="12">
      <c r="B32" s="4">
        <v>178</v>
      </c>
      <c r="C32" s="4">
        <v>2</v>
      </c>
      <c r="D32" s="4">
        <v>0</v>
      </c>
      <c r="E32" s="4">
        <v>11</v>
      </c>
      <c r="F32" s="4">
        <f>C32+E32</f>
        <v>13</v>
      </c>
    </row>
    <row r="33" spans="1:6" ht="12">
      <c r="A33" s="2" t="s">
        <v>21</v>
      </c>
      <c r="B33" s="2"/>
      <c r="C33" s="2">
        <f>SUBTOTAL(9,C29:C32)</f>
        <v>4231</v>
      </c>
      <c r="D33" s="2">
        <f>SUBTOTAL(9,D29:D32)</f>
        <v>3971</v>
      </c>
      <c r="E33" s="2">
        <f>SUBTOTAL(9,E29:E32)</f>
        <v>748</v>
      </c>
      <c r="F33" s="2">
        <f>SUBTOTAL(9,F29:F32)</f>
        <v>4979</v>
      </c>
    </row>
    <row r="34" spans="2:6" ht="12">
      <c r="B34" s="4">
        <v>230</v>
      </c>
      <c r="C34" s="4">
        <v>0</v>
      </c>
      <c r="D34" s="4">
        <v>0</v>
      </c>
      <c r="E34" s="4">
        <v>18</v>
      </c>
      <c r="F34" s="4">
        <f>C34+E34</f>
        <v>18</v>
      </c>
    </row>
    <row r="35" spans="2:6" ht="12">
      <c r="B35" s="4">
        <v>231</v>
      </c>
      <c r="C35" s="4">
        <v>1995</v>
      </c>
      <c r="D35" s="4">
        <v>1827</v>
      </c>
      <c r="E35" s="4">
        <v>381</v>
      </c>
      <c r="F35" s="4">
        <f>C35+E35</f>
        <v>2376</v>
      </c>
    </row>
    <row r="36" spans="2:6" ht="12">
      <c r="B36" s="4">
        <v>238</v>
      </c>
      <c r="C36" s="4">
        <v>11</v>
      </c>
      <c r="D36" s="4">
        <v>0</v>
      </c>
      <c r="E36" s="4">
        <v>1</v>
      </c>
      <c r="F36" s="4">
        <f>C36+E36</f>
        <v>12</v>
      </c>
    </row>
    <row r="37" spans="1:6" ht="12">
      <c r="A37" s="2" t="s">
        <v>22</v>
      </c>
      <c r="B37" s="2"/>
      <c r="C37" s="2">
        <f>SUBTOTAL(9,C34:C36)</f>
        <v>2006</v>
      </c>
      <c r="D37" s="2">
        <f>SUBTOTAL(9,D34:D36)</f>
        <v>1827</v>
      </c>
      <c r="E37" s="2">
        <f>SUBTOTAL(9,E34:E36)</f>
        <v>400</v>
      </c>
      <c r="F37" s="2">
        <f>SUBTOTAL(9,F34:F36)</f>
        <v>2406</v>
      </c>
    </row>
    <row r="38" spans="2:6" ht="12">
      <c r="B38" s="4">
        <v>630</v>
      </c>
      <c r="C38" s="4">
        <v>0</v>
      </c>
      <c r="D38" s="4">
        <v>0</v>
      </c>
      <c r="E38" s="4">
        <v>70</v>
      </c>
      <c r="F38" s="4">
        <f>C38+E38</f>
        <v>70</v>
      </c>
    </row>
    <row r="39" spans="2:6" ht="12">
      <c r="B39" s="4">
        <v>631</v>
      </c>
      <c r="C39" s="4">
        <v>792</v>
      </c>
      <c r="D39" s="4">
        <v>762</v>
      </c>
      <c r="E39" s="4">
        <v>98</v>
      </c>
      <c r="F39" s="4">
        <f>C39+E39</f>
        <v>890</v>
      </c>
    </row>
    <row r="40" spans="1:6" ht="12">
      <c r="A40" s="2" t="s">
        <v>23</v>
      </c>
      <c r="B40" s="2"/>
      <c r="C40" s="2">
        <f>SUBTOTAL(9,C38:C39)</f>
        <v>792</v>
      </c>
      <c r="D40" s="2">
        <f>SUBTOTAL(9,D38:D39)</f>
        <v>762</v>
      </c>
      <c r="E40" s="2">
        <f>SUBTOTAL(9,E38:E39)</f>
        <v>168</v>
      </c>
      <c r="F40" s="2">
        <f>SUBTOTAL(9,F38:F39)</f>
        <v>960</v>
      </c>
    </row>
    <row r="41" spans="2:6" ht="12">
      <c r="B41" s="4">
        <v>181</v>
      </c>
      <c r="C41" s="4">
        <v>1726</v>
      </c>
      <c r="D41" s="4">
        <v>1824</v>
      </c>
      <c r="E41" s="4">
        <v>298</v>
      </c>
      <c r="F41" s="4">
        <f>C41+E41</f>
        <v>2024</v>
      </c>
    </row>
    <row r="42" spans="2:6" ht="12">
      <c r="B42" s="4">
        <v>182</v>
      </c>
      <c r="C42" s="4">
        <v>2</v>
      </c>
      <c r="D42" s="4">
        <v>0</v>
      </c>
      <c r="E42" s="4">
        <v>1</v>
      </c>
      <c r="F42" s="4">
        <f>C42+E42</f>
        <v>3</v>
      </c>
    </row>
    <row r="43" spans="1:6" ht="12">
      <c r="A43" s="2" t="s">
        <v>24</v>
      </c>
      <c r="B43" s="2"/>
      <c r="C43" s="2">
        <f>SUBTOTAL(9,C41:C42)</f>
        <v>1728</v>
      </c>
      <c r="D43" s="2">
        <f>SUBTOTAL(9,D41:D42)</f>
        <v>1824</v>
      </c>
      <c r="E43" s="2">
        <f>SUBTOTAL(9,E41:E42)</f>
        <v>299</v>
      </c>
      <c r="F43" s="2">
        <f>SUBTOTAL(9,F41:F42)</f>
        <v>2027</v>
      </c>
    </row>
    <row r="44" spans="2:6" ht="12">
      <c r="B44" s="4">
        <v>120</v>
      </c>
      <c r="C44" s="4">
        <v>0</v>
      </c>
      <c r="D44" s="4">
        <v>0</v>
      </c>
      <c r="E44" s="4">
        <v>5</v>
      </c>
      <c r="F44" s="4">
        <f>C44+E44</f>
        <v>5</v>
      </c>
    </row>
    <row r="45" spans="2:6" ht="12">
      <c r="B45" s="4">
        <v>121</v>
      </c>
      <c r="C45" s="4">
        <v>1379</v>
      </c>
      <c r="D45" s="4">
        <v>1293</v>
      </c>
      <c r="E45" s="4">
        <v>295</v>
      </c>
      <c r="F45" s="4">
        <f>C45+E45</f>
        <v>1674</v>
      </c>
    </row>
    <row r="46" spans="1:6" ht="12">
      <c r="A46" s="2" t="s">
        <v>25</v>
      </c>
      <c r="B46" s="2"/>
      <c r="C46" s="2">
        <f>SUBTOTAL(9,C44:C45)</f>
        <v>1379</v>
      </c>
      <c r="D46" s="2">
        <f>SUBTOTAL(9,D44:D45)</f>
        <v>1293</v>
      </c>
      <c r="E46" s="2">
        <f>SUBTOTAL(9,E44:E45)</f>
        <v>300</v>
      </c>
      <c r="F46" s="2">
        <f>SUBTOTAL(9,F44:F45)</f>
        <v>1679</v>
      </c>
    </row>
    <row r="47" spans="2:6" ht="12">
      <c r="B47" s="4">
        <v>511</v>
      </c>
      <c r="C47" s="4">
        <v>600</v>
      </c>
      <c r="D47" s="4">
        <v>512</v>
      </c>
      <c r="E47" s="4">
        <v>99</v>
      </c>
      <c r="F47" s="4">
        <f>C47+E47</f>
        <v>699</v>
      </c>
    </row>
    <row r="48" spans="1:6" ht="12">
      <c r="A48" s="2" t="s">
        <v>26</v>
      </c>
      <c r="B48" s="2"/>
      <c r="C48" s="2">
        <f>SUBTOTAL(9,C47:C47)</f>
        <v>600</v>
      </c>
      <c r="D48" s="2">
        <f>SUBTOTAL(9,D47:D47)</f>
        <v>512</v>
      </c>
      <c r="E48" s="2">
        <f>SUBTOTAL(9,E47:E47)</f>
        <v>99</v>
      </c>
      <c r="F48" s="2">
        <f>SUBTOTAL(9,F47:F47)</f>
        <v>699</v>
      </c>
    </row>
    <row r="49" spans="2:6" ht="12">
      <c r="B49" s="4">
        <v>111</v>
      </c>
      <c r="C49" s="4">
        <v>3119</v>
      </c>
      <c r="D49" s="4">
        <v>2915</v>
      </c>
      <c r="E49" s="4">
        <v>467</v>
      </c>
      <c r="F49" s="4">
        <f>C49+E49</f>
        <v>3586</v>
      </c>
    </row>
    <row r="50" spans="1:6" ht="12">
      <c r="A50" s="2" t="s">
        <v>27</v>
      </c>
      <c r="B50" s="2"/>
      <c r="C50" s="2">
        <f>SUBTOTAL(9,C49:C49)</f>
        <v>3119</v>
      </c>
      <c r="D50" s="2">
        <f>SUBTOTAL(9,D49:D49)</f>
        <v>2915</v>
      </c>
      <c r="E50" s="2">
        <f>SUBTOTAL(9,E49:E49)</f>
        <v>467</v>
      </c>
      <c r="F50" s="2">
        <f>SUBTOTAL(9,F49:F49)</f>
        <v>3586</v>
      </c>
    </row>
    <row r="51" spans="2:6" ht="12">
      <c r="B51" s="4">
        <v>190</v>
      </c>
      <c r="C51" s="4">
        <v>0</v>
      </c>
      <c r="D51" s="4">
        <v>0</v>
      </c>
      <c r="E51" s="4">
        <v>203</v>
      </c>
      <c r="F51" s="4">
        <f aca="true" t="shared" si="0" ref="F51:F57">C51+E51</f>
        <v>203</v>
      </c>
    </row>
    <row r="52" spans="2:6" ht="12">
      <c r="B52" s="4">
        <v>191</v>
      </c>
      <c r="C52" s="4">
        <v>12081</v>
      </c>
      <c r="D52" s="4">
        <v>17367</v>
      </c>
      <c r="E52" s="4">
        <v>2845</v>
      </c>
      <c r="F52" s="4">
        <f t="shared" si="0"/>
        <v>14926</v>
      </c>
    </row>
    <row r="53" spans="2:6" ht="12">
      <c r="B53" s="4">
        <v>192</v>
      </c>
      <c r="C53" s="4">
        <v>32</v>
      </c>
      <c r="D53" s="4">
        <v>24</v>
      </c>
      <c r="E53" s="4">
        <v>0</v>
      </c>
      <c r="F53" s="4">
        <f t="shared" si="0"/>
        <v>32</v>
      </c>
    </row>
    <row r="54" spans="2:6" ht="12">
      <c r="B54" s="4">
        <v>193</v>
      </c>
      <c r="C54" s="4">
        <v>139</v>
      </c>
      <c r="D54" s="4">
        <v>33</v>
      </c>
      <c r="E54" s="4">
        <v>25</v>
      </c>
      <c r="F54" s="4">
        <f t="shared" si="0"/>
        <v>164</v>
      </c>
    </row>
    <row r="55" spans="2:6" ht="12">
      <c r="B55" s="4">
        <v>194</v>
      </c>
      <c r="C55" s="4">
        <v>46</v>
      </c>
      <c r="D55" s="4">
        <v>5</v>
      </c>
      <c r="E55" s="4">
        <v>9</v>
      </c>
      <c r="F55" s="4">
        <f t="shared" si="0"/>
        <v>55</v>
      </c>
    </row>
    <row r="56" spans="2:6" ht="12">
      <c r="B56" s="4">
        <v>197</v>
      </c>
      <c r="C56" s="4">
        <v>7149</v>
      </c>
      <c r="D56" s="4">
        <v>0</v>
      </c>
      <c r="E56" s="4">
        <v>1436</v>
      </c>
      <c r="F56" s="4">
        <f t="shared" si="0"/>
        <v>8585</v>
      </c>
    </row>
    <row r="57" spans="2:6" ht="12">
      <c r="B57" s="4">
        <v>198</v>
      </c>
      <c r="C57" s="4">
        <v>36</v>
      </c>
      <c r="D57" s="4">
        <v>33</v>
      </c>
      <c r="E57" s="4">
        <v>4</v>
      </c>
      <c r="F57" s="4">
        <f t="shared" si="0"/>
        <v>40</v>
      </c>
    </row>
    <row r="58" spans="1:6" ht="12">
      <c r="A58" s="2" t="s">
        <v>28</v>
      </c>
      <c r="B58" s="2"/>
      <c r="C58" s="2">
        <f>SUBTOTAL(9,C51:C57)</f>
        <v>19483</v>
      </c>
      <c r="D58" s="2">
        <f>SUBTOTAL(9,D51:D57)</f>
        <v>17462</v>
      </c>
      <c r="E58" s="2">
        <f>SUBTOTAL(9,E51:E57)</f>
        <v>4522</v>
      </c>
      <c r="F58" s="2">
        <f>SUBTOTAL(9,F51:F57)</f>
        <v>24005</v>
      </c>
    </row>
    <row r="59" spans="2:6" ht="12">
      <c r="B59" s="4">
        <v>520</v>
      </c>
      <c r="C59" s="4">
        <v>0</v>
      </c>
      <c r="D59" s="4">
        <v>0</v>
      </c>
      <c r="E59" s="4">
        <v>1</v>
      </c>
      <c r="F59" s="4">
        <f>C59+E59</f>
        <v>1</v>
      </c>
    </row>
    <row r="60" spans="2:6" ht="12">
      <c r="B60" s="4">
        <v>521</v>
      </c>
      <c r="C60" s="4">
        <v>2847</v>
      </c>
      <c r="D60" s="4">
        <v>2558</v>
      </c>
      <c r="E60" s="4">
        <v>436</v>
      </c>
      <c r="F60" s="4">
        <f>C60+E60</f>
        <v>3283</v>
      </c>
    </row>
    <row r="61" spans="2:6" ht="12">
      <c r="B61" s="4">
        <v>528</v>
      </c>
      <c r="C61" s="4">
        <v>47</v>
      </c>
      <c r="D61" s="4">
        <v>4</v>
      </c>
      <c r="E61" s="4">
        <v>20</v>
      </c>
      <c r="F61" s="4">
        <f>C61+E61</f>
        <v>67</v>
      </c>
    </row>
    <row r="62" spans="1:6" ht="12">
      <c r="A62" s="2" t="s">
        <v>29</v>
      </c>
      <c r="B62" s="2"/>
      <c r="C62" s="2">
        <f>SUBTOTAL(9,C59:C61)</f>
        <v>2894</v>
      </c>
      <c r="D62" s="2">
        <f>SUBTOTAL(9,D59:D61)</f>
        <v>2562</v>
      </c>
      <c r="E62" s="2">
        <f>SUBTOTAL(9,E59:E61)</f>
        <v>457</v>
      </c>
      <c r="F62" s="2">
        <f>SUBTOTAL(9,F59:F61)</f>
        <v>3351</v>
      </c>
    </row>
    <row r="63" spans="2:6" ht="12">
      <c r="B63" s="4">
        <v>240</v>
      </c>
      <c r="C63" s="4">
        <v>0</v>
      </c>
      <c r="D63" s="4">
        <v>0</v>
      </c>
      <c r="E63" s="4">
        <v>12</v>
      </c>
      <c r="F63" s="4">
        <f>C63+E63</f>
        <v>12</v>
      </c>
    </row>
    <row r="64" spans="2:6" ht="12">
      <c r="B64" s="4">
        <v>241</v>
      </c>
      <c r="C64" s="4">
        <v>1658</v>
      </c>
      <c r="D64" s="4">
        <v>1617</v>
      </c>
      <c r="E64" s="4">
        <v>434</v>
      </c>
      <c r="F64" s="4">
        <f>C64+E64</f>
        <v>2092</v>
      </c>
    </row>
    <row r="65" spans="1:6" ht="12">
      <c r="A65" s="2" t="s">
        <v>30</v>
      </c>
      <c r="B65" s="2"/>
      <c r="C65" s="2">
        <f>SUBTOTAL(9,C63:C64)</f>
        <v>1658</v>
      </c>
      <c r="D65" s="2">
        <f>SUBTOTAL(9,D63:D64)</f>
        <v>1617</v>
      </c>
      <c r="E65" s="2">
        <f>SUBTOTAL(9,E63:E64)</f>
        <v>446</v>
      </c>
      <c r="F65" s="2">
        <f>SUBTOTAL(9,F63:F64)</f>
        <v>2104</v>
      </c>
    </row>
    <row r="66" spans="2:6" ht="12">
      <c r="B66" s="4">
        <v>130</v>
      </c>
      <c r="C66" s="4">
        <v>0</v>
      </c>
      <c r="D66" s="4">
        <v>0</v>
      </c>
      <c r="E66" s="4">
        <v>8</v>
      </c>
      <c r="F66" s="4">
        <f>C66+E66</f>
        <v>8</v>
      </c>
    </row>
    <row r="67" spans="2:6" ht="12">
      <c r="B67" s="4">
        <v>131</v>
      </c>
      <c r="C67" s="4">
        <v>3916</v>
      </c>
      <c r="D67" s="4">
        <v>3780</v>
      </c>
      <c r="E67" s="4">
        <v>729</v>
      </c>
      <c r="F67" s="4">
        <f>C67+E67</f>
        <v>4645</v>
      </c>
    </row>
    <row r="68" spans="1:6" ht="12">
      <c r="A68" s="2" t="s">
        <v>31</v>
      </c>
      <c r="B68" s="2"/>
      <c r="C68" s="2">
        <f>SUBTOTAL(9,C66:C67)</f>
        <v>3916</v>
      </c>
      <c r="D68" s="2">
        <f>SUBTOTAL(9,D66:D67)</f>
        <v>3780</v>
      </c>
      <c r="E68" s="2">
        <f>SUBTOTAL(9,E66:E67)</f>
        <v>737</v>
      </c>
      <c r="F68" s="2">
        <f>SUBTOTAL(9,F66:F67)</f>
        <v>4653</v>
      </c>
    </row>
    <row r="69" spans="2:6" ht="12">
      <c r="B69" s="4">
        <v>670</v>
      </c>
      <c r="C69" s="4">
        <v>0</v>
      </c>
      <c r="D69" s="4">
        <v>0</v>
      </c>
      <c r="E69" s="4">
        <v>4</v>
      </c>
      <c r="F69" s="4">
        <f>C69+E69</f>
        <v>4</v>
      </c>
    </row>
    <row r="70" spans="2:6" ht="12">
      <c r="B70" s="4">
        <v>671</v>
      </c>
      <c r="C70" s="4">
        <v>608</v>
      </c>
      <c r="D70" s="4">
        <v>614</v>
      </c>
      <c r="E70" s="4">
        <v>178</v>
      </c>
      <c r="F70" s="4">
        <f>C70+E70</f>
        <v>786</v>
      </c>
    </row>
    <row r="71" spans="2:6" ht="12">
      <c r="B71" s="4">
        <v>678</v>
      </c>
      <c r="C71" s="4">
        <v>1</v>
      </c>
      <c r="D71" s="4">
        <v>1</v>
      </c>
      <c r="E71" s="4">
        <v>0</v>
      </c>
      <c r="F71" s="4">
        <f>C71+E71</f>
        <v>1</v>
      </c>
    </row>
    <row r="72" spans="1:6" ht="12">
      <c r="A72" s="2" t="s">
        <v>32</v>
      </c>
      <c r="B72" s="2"/>
      <c r="C72" s="2">
        <f>SUBTOTAL(9,C69:C71)</f>
        <v>609</v>
      </c>
      <c r="D72" s="2">
        <f>SUBTOTAL(9,D69:D71)</f>
        <v>615</v>
      </c>
      <c r="E72" s="2">
        <f>SUBTOTAL(9,E69:E71)</f>
        <v>182</v>
      </c>
      <c r="F72" s="2">
        <f>SUBTOTAL(9,F69:F71)</f>
        <v>791</v>
      </c>
    </row>
    <row r="73" spans="2:6" ht="12">
      <c r="B73" s="4">
        <v>530</v>
      </c>
      <c r="C73" s="4">
        <v>0</v>
      </c>
      <c r="D73" s="4">
        <v>0</v>
      </c>
      <c r="E73" s="4">
        <v>1</v>
      </c>
      <c r="F73" s="4">
        <f>C73+E73</f>
        <v>1</v>
      </c>
    </row>
    <row r="74" spans="2:6" ht="12">
      <c r="B74" s="4">
        <v>531</v>
      </c>
      <c r="C74" s="4">
        <v>1065</v>
      </c>
      <c r="D74" s="4">
        <v>986</v>
      </c>
      <c r="E74" s="4">
        <v>231</v>
      </c>
      <c r="F74" s="4">
        <f>C74+E74</f>
        <v>1296</v>
      </c>
    </row>
    <row r="75" spans="2:6" ht="12">
      <c r="B75" s="4">
        <v>532</v>
      </c>
      <c r="C75" s="4">
        <v>1</v>
      </c>
      <c r="D75" s="4">
        <v>0</v>
      </c>
      <c r="E75" s="4">
        <v>0</v>
      </c>
      <c r="F75" s="4">
        <f>C75+E75</f>
        <v>1</v>
      </c>
    </row>
    <row r="76" spans="1:6" ht="12">
      <c r="A76" s="2" t="s">
        <v>33</v>
      </c>
      <c r="B76" s="2"/>
      <c r="C76" s="2">
        <f>SUBTOTAL(9,C73:C75)</f>
        <v>1066</v>
      </c>
      <c r="D76" s="2">
        <f>SUBTOTAL(9,D73:D75)</f>
        <v>986</v>
      </c>
      <c r="E76" s="2">
        <f>SUBTOTAL(9,E73:E75)</f>
        <v>232</v>
      </c>
      <c r="F76" s="2">
        <f>SUBTOTAL(9,F73:F75)</f>
        <v>1298</v>
      </c>
    </row>
    <row r="77" spans="2:6" ht="12">
      <c r="B77" s="4">
        <v>301</v>
      </c>
      <c r="C77" s="4">
        <v>54014</v>
      </c>
      <c r="D77" s="4">
        <v>36536</v>
      </c>
      <c r="E77" s="4">
        <v>14408</v>
      </c>
      <c r="F77" s="4">
        <f>C77+E77</f>
        <v>68422</v>
      </c>
    </row>
    <row r="78" spans="2:6" ht="12">
      <c r="B78" s="4">
        <v>303</v>
      </c>
      <c r="C78" s="4">
        <v>1</v>
      </c>
      <c r="D78" s="4">
        <v>0</v>
      </c>
      <c r="E78" s="4">
        <v>1</v>
      </c>
      <c r="F78" s="4">
        <f>C78+E78</f>
        <v>2</v>
      </c>
    </row>
    <row r="79" spans="2:6" ht="12">
      <c r="B79" s="4">
        <v>304</v>
      </c>
      <c r="C79" s="4">
        <v>143</v>
      </c>
      <c r="D79" s="4">
        <v>74</v>
      </c>
      <c r="E79" s="4">
        <v>21</v>
      </c>
      <c r="F79" s="4">
        <f>C79+E79</f>
        <v>164</v>
      </c>
    </row>
    <row r="80" spans="2:6" ht="12">
      <c r="B80" s="4">
        <v>307</v>
      </c>
      <c r="C80" s="4">
        <v>356</v>
      </c>
      <c r="D80" s="4">
        <v>12880</v>
      </c>
      <c r="E80" s="4">
        <v>38</v>
      </c>
      <c r="F80" s="4">
        <f>C80+E80</f>
        <v>394</v>
      </c>
    </row>
    <row r="81" spans="1:6" ht="12">
      <c r="A81" s="2" t="s">
        <v>34</v>
      </c>
      <c r="B81" s="2"/>
      <c r="C81" s="2">
        <f>SUBTOTAL(9,C77:C80)</f>
        <v>54514</v>
      </c>
      <c r="D81" s="2">
        <f>SUBTOTAL(9,D77:D80)</f>
        <v>49490</v>
      </c>
      <c r="E81" s="2">
        <f>SUBTOTAL(9,E77:E80)</f>
        <v>14468</v>
      </c>
      <c r="F81" s="2">
        <f>SUBTOTAL(9,F77:F80)</f>
        <v>68982</v>
      </c>
    </row>
    <row r="82" spans="2:6" ht="12">
      <c r="B82" s="4">
        <v>291</v>
      </c>
      <c r="C82" s="4">
        <v>685</v>
      </c>
      <c r="D82" s="4">
        <v>773</v>
      </c>
      <c r="E82" s="4">
        <v>170</v>
      </c>
      <c r="F82" s="4">
        <f>C82+E82</f>
        <v>855</v>
      </c>
    </row>
    <row r="83" spans="1:6" ht="12">
      <c r="A83" s="2" t="s">
        <v>35</v>
      </c>
      <c r="B83" s="2"/>
      <c r="C83" s="2">
        <f>SUBTOTAL(9,C82:C82)</f>
        <v>685</v>
      </c>
      <c r="D83" s="2">
        <f>SUBTOTAL(9,D82:D82)</f>
        <v>773</v>
      </c>
      <c r="E83" s="2">
        <f>SUBTOTAL(9,E82:E82)</f>
        <v>170</v>
      </c>
      <c r="F83" s="2">
        <f>SUBTOTAL(9,F82:F82)</f>
        <v>855</v>
      </c>
    </row>
    <row r="84" spans="2:6" ht="12">
      <c r="B84" s="4">
        <v>420</v>
      </c>
      <c r="C84" s="4">
        <v>0</v>
      </c>
      <c r="D84" s="4">
        <v>0</v>
      </c>
      <c r="E84" s="4">
        <v>32</v>
      </c>
      <c r="F84" s="4">
        <f>C84+E84</f>
        <v>32</v>
      </c>
    </row>
    <row r="85" spans="2:6" ht="12">
      <c r="B85" s="4">
        <v>421</v>
      </c>
      <c r="C85" s="4">
        <v>2885</v>
      </c>
      <c r="D85" s="4">
        <v>4852</v>
      </c>
      <c r="E85" s="4">
        <v>625</v>
      </c>
      <c r="F85" s="4">
        <f>C85+E85</f>
        <v>3510</v>
      </c>
    </row>
    <row r="86" spans="2:6" ht="12">
      <c r="B86" s="4">
        <v>427</v>
      </c>
      <c r="C86" s="4">
        <v>2219</v>
      </c>
      <c r="D86" s="4">
        <v>0</v>
      </c>
      <c r="E86" s="4">
        <v>236</v>
      </c>
      <c r="F86" s="4">
        <f>C86+E86</f>
        <v>2455</v>
      </c>
    </row>
    <row r="87" spans="2:6" ht="12">
      <c r="B87" s="4">
        <v>428</v>
      </c>
      <c r="C87" s="4">
        <v>30</v>
      </c>
      <c r="D87" s="4">
        <v>9</v>
      </c>
      <c r="E87" s="4">
        <v>5</v>
      </c>
      <c r="F87" s="4">
        <f>C87+E87</f>
        <v>35</v>
      </c>
    </row>
    <row r="88" spans="1:6" ht="12">
      <c r="A88" s="2" t="s">
        <v>36</v>
      </c>
      <c r="B88" s="2"/>
      <c r="C88" s="2">
        <f>SUBTOTAL(9,C84:C87)</f>
        <v>5134</v>
      </c>
      <c r="D88" s="2">
        <f>SUBTOTAL(9,D84:D87)</f>
        <v>4861</v>
      </c>
      <c r="E88" s="2">
        <f>SUBTOTAL(9,E84:E87)</f>
        <v>898</v>
      </c>
      <c r="F88" s="2">
        <f>SUBTOTAL(9,F84:F87)</f>
        <v>6032</v>
      </c>
    </row>
    <row r="89" spans="2:6" ht="12">
      <c r="B89" s="4">
        <v>430</v>
      </c>
      <c r="C89" s="4">
        <v>0</v>
      </c>
      <c r="D89" s="4">
        <v>0</v>
      </c>
      <c r="E89" s="4">
        <v>2</v>
      </c>
      <c r="F89" s="4">
        <f>C89+E89</f>
        <v>2</v>
      </c>
    </row>
    <row r="90" spans="2:6" ht="12">
      <c r="B90" s="4">
        <v>431</v>
      </c>
      <c r="C90" s="4">
        <v>1222</v>
      </c>
      <c r="D90" s="4">
        <v>1112</v>
      </c>
      <c r="E90" s="4">
        <v>397</v>
      </c>
      <c r="F90" s="4">
        <f>C90+E90</f>
        <v>1619</v>
      </c>
    </row>
    <row r="91" spans="1:6" ht="12">
      <c r="A91" s="2" t="s">
        <v>37</v>
      </c>
      <c r="B91" s="2"/>
      <c r="C91" s="2">
        <f>SUBTOTAL(9,C89:C90)</f>
        <v>1222</v>
      </c>
      <c r="D91" s="2">
        <f>SUBTOTAL(9,D89:D90)</f>
        <v>1112</v>
      </c>
      <c r="E91" s="2">
        <f>SUBTOTAL(9,E89:E90)</f>
        <v>399</v>
      </c>
      <c r="F91" s="2">
        <f>SUBTOTAL(9,F89:F90)</f>
        <v>1621</v>
      </c>
    </row>
    <row r="92" spans="2:6" ht="12">
      <c r="B92" s="4">
        <v>310</v>
      </c>
      <c r="C92" s="4">
        <v>0</v>
      </c>
      <c r="D92" s="4">
        <v>0</v>
      </c>
      <c r="E92" s="4">
        <v>5</v>
      </c>
      <c r="F92" s="4">
        <f>C92+E92</f>
        <v>5</v>
      </c>
    </row>
    <row r="93" spans="2:6" ht="12">
      <c r="B93" s="4">
        <v>311</v>
      </c>
      <c r="C93" s="4">
        <v>1632</v>
      </c>
      <c r="D93" s="4">
        <v>1487</v>
      </c>
      <c r="E93" s="4">
        <v>440</v>
      </c>
      <c r="F93" s="4">
        <f>C93+E93</f>
        <v>2072</v>
      </c>
    </row>
    <row r="94" spans="2:6" ht="12">
      <c r="B94" s="4">
        <v>312</v>
      </c>
      <c r="C94" s="4">
        <v>8</v>
      </c>
      <c r="D94" s="4">
        <v>7</v>
      </c>
      <c r="E94" s="4">
        <v>9</v>
      </c>
      <c r="F94" s="4">
        <f>C94+E94</f>
        <v>17</v>
      </c>
    </row>
    <row r="95" spans="1:6" ht="12">
      <c r="A95" s="2" t="s">
        <v>38</v>
      </c>
      <c r="B95" s="2"/>
      <c r="C95" s="2">
        <f>SUBTOTAL(9,C92:C94)</f>
        <v>1640</v>
      </c>
      <c r="D95" s="2">
        <f>SUBTOTAL(9,D92:D94)</f>
        <v>1494</v>
      </c>
      <c r="E95" s="2">
        <f>SUBTOTAL(9,E92:E94)</f>
        <v>454</v>
      </c>
      <c r="F95" s="2">
        <f>SUBTOTAL(9,F92:F94)</f>
        <v>2094</v>
      </c>
    </row>
    <row r="96" spans="2:6" ht="12">
      <c r="B96" s="4">
        <v>540</v>
      </c>
      <c r="C96" s="4">
        <v>0</v>
      </c>
      <c r="D96" s="4">
        <v>0</v>
      </c>
      <c r="E96" s="4">
        <v>1</v>
      </c>
      <c r="F96" s="4">
        <f>C96+E96</f>
        <v>1</v>
      </c>
    </row>
    <row r="97" spans="2:6" ht="12">
      <c r="B97" s="4">
        <v>541</v>
      </c>
      <c r="C97" s="4">
        <v>3508</v>
      </c>
      <c r="D97" s="4">
        <v>3503</v>
      </c>
      <c r="E97" s="4">
        <v>821</v>
      </c>
      <c r="F97" s="4">
        <f>C97+E97</f>
        <v>4329</v>
      </c>
    </row>
    <row r="98" spans="2:6" ht="12">
      <c r="B98" s="4">
        <v>547</v>
      </c>
      <c r="C98" s="4">
        <v>281</v>
      </c>
      <c r="D98" s="4">
        <v>0</v>
      </c>
      <c r="E98" s="4">
        <v>76</v>
      </c>
      <c r="F98" s="4">
        <f>C98+E98</f>
        <v>357</v>
      </c>
    </row>
    <row r="99" spans="2:6" ht="12">
      <c r="B99" s="4">
        <v>548</v>
      </c>
      <c r="C99" s="4">
        <v>3</v>
      </c>
      <c r="D99" s="4">
        <v>1</v>
      </c>
      <c r="E99" s="4">
        <v>15</v>
      </c>
      <c r="F99" s="4">
        <f>C99+E99</f>
        <v>18</v>
      </c>
    </row>
    <row r="100" spans="1:6" ht="12">
      <c r="A100" s="2" t="s">
        <v>39</v>
      </c>
      <c r="B100" s="2"/>
      <c r="C100" s="2">
        <f>SUBTOTAL(9,C96:C99)</f>
        <v>3792</v>
      </c>
      <c r="D100" s="2">
        <f>SUBTOTAL(9,D96:D99)</f>
        <v>3504</v>
      </c>
      <c r="E100" s="2">
        <f>SUBTOTAL(9,E96:E99)</f>
        <v>913</v>
      </c>
      <c r="F100" s="2">
        <f>SUBTOTAL(9,F96:F99)</f>
        <v>4705</v>
      </c>
    </row>
    <row r="101" spans="2:6" ht="12">
      <c r="B101" s="4">
        <v>680</v>
      </c>
      <c r="C101" s="4">
        <v>0</v>
      </c>
      <c r="D101" s="4">
        <v>0</v>
      </c>
      <c r="E101" s="4">
        <v>45</v>
      </c>
      <c r="F101" s="4">
        <f>C101+E101</f>
        <v>45</v>
      </c>
    </row>
    <row r="102" spans="2:6" ht="12">
      <c r="B102" s="4">
        <v>681</v>
      </c>
      <c r="C102" s="4">
        <v>1339</v>
      </c>
      <c r="D102" s="4">
        <v>1070</v>
      </c>
      <c r="E102" s="4">
        <v>333</v>
      </c>
      <c r="F102" s="4">
        <f>C102+E102</f>
        <v>1672</v>
      </c>
    </row>
    <row r="103" spans="2:6" ht="12">
      <c r="B103" s="4">
        <v>682</v>
      </c>
      <c r="C103" s="4">
        <v>5</v>
      </c>
      <c r="D103" s="4">
        <v>256</v>
      </c>
      <c r="E103" s="4">
        <v>1</v>
      </c>
      <c r="F103" s="4">
        <f>C103+E103</f>
        <v>6</v>
      </c>
    </row>
    <row r="104" spans="2:6" ht="12">
      <c r="B104" s="4">
        <v>687</v>
      </c>
      <c r="C104" s="4">
        <v>179</v>
      </c>
      <c r="D104" s="4">
        <v>0</v>
      </c>
      <c r="E104" s="4">
        <v>93</v>
      </c>
      <c r="F104" s="4">
        <f>C104+E104</f>
        <v>272</v>
      </c>
    </row>
    <row r="105" spans="1:6" ht="12">
      <c r="A105" s="2" t="s">
        <v>40</v>
      </c>
      <c r="B105" s="2"/>
      <c r="C105" s="2">
        <f>SUBTOTAL(9,C101:C104)</f>
        <v>1523</v>
      </c>
      <c r="D105" s="2">
        <f>SUBTOTAL(9,D101:D104)</f>
        <v>1326</v>
      </c>
      <c r="E105" s="2">
        <f>SUBTOTAL(9,E101:E104)</f>
        <v>472</v>
      </c>
      <c r="F105" s="2">
        <f>SUBTOTAL(9,F101:F104)</f>
        <v>1995</v>
      </c>
    </row>
    <row r="106" spans="2:6" ht="12">
      <c r="B106" s="4">
        <v>700</v>
      </c>
      <c r="C106" s="4">
        <v>0</v>
      </c>
      <c r="D106" s="4">
        <v>0</v>
      </c>
      <c r="E106" s="4">
        <v>15</v>
      </c>
      <c r="F106" s="4">
        <f>C106+E106</f>
        <v>15</v>
      </c>
    </row>
    <row r="107" spans="2:6" ht="12">
      <c r="B107" s="4">
        <v>701</v>
      </c>
      <c r="C107" s="4">
        <v>4364</v>
      </c>
      <c r="D107" s="4">
        <v>3651</v>
      </c>
      <c r="E107" s="4">
        <v>995</v>
      </c>
      <c r="F107" s="4">
        <f>C107+E107</f>
        <v>5359</v>
      </c>
    </row>
    <row r="108" spans="1:6" ht="12">
      <c r="A108" s="2" t="s">
        <v>41</v>
      </c>
      <c r="B108" s="2"/>
      <c r="C108" s="2">
        <f>SUBTOTAL(9,C106:C107)</f>
        <v>4364</v>
      </c>
      <c r="D108" s="2">
        <f>SUBTOTAL(9,D106:D107)</f>
        <v>3651</v>
      </c>
      <c r="E108" s="2">
        <f>SUBTOTAL(9,E106:E107)</f>
        <v>1010</v>
      </c>
      <c r="F108" s="2">
        <f>SUBTOTAL(9,F106:F107)</f>
        <v>5374</v>
      </c>
    </row>
    <row r="109" spans="2:6" ht="12">
      <c r="B109" s="4">
        <v>710</v>
      </c>
      <c r="C109" s="4">
        <v>0</v>
      </c>
      <c r="D109" s="4">
        <v>0</v>
      </c>
      <c r="E109" s="4">
        <v>58</v>
      </c>
      <c r="F109" s="4">
        <f>C109+E109</f>
        <v>58</v>
      </c>
    </row>
    <row r="110" spans="2:6" ht="12">
      <c r="B110" s="4">
        <v>711</v>
      </c>
      <c r="C110" s="4">
        <v>1753</v>
      </c>
      <c r="D110" s="4">
        <v>15688</v>
      </c>
      <c r="E110" s="4">
        <v>747</v>
      </c>
      <c r="F110" s="4">
        <f>C110+E110</f>
        <v>2500</v>
      </c>
    </row>
    <row r="111" spans="2:6" ht="12">
      <c r="B111" s="4">
        <v>714</v>
      </c>
      <c r="C111" s="4">
        <v>8552</v>
      </c>
      <c r="D111" s="4">
        <v>0</v>
      </c>
      <c r="E111" s="4">
        <v>2224</v>
      </c>
      <c r="F111" s="4">
        <f>C111+E111</f>
        <v>10776</v>
      </c>
    </row>
    <row r="112" spans="2:6" ht="12">
      <c r="B112" s="4">
        <v>717</v>
      </c>
      <c r="C112" s="4">
        <v>6230</v>
      </c>
      <c r="D112" s="4">
        <v>0</v>
      </c>
      <c r="E112" s="4">
        <v>1492</v>
      </c>
      <c r="F112" s="4">
        <f>C112+E112</f>
        <v>7722</v>
      </c>
    </row>
    <row r="113" spans="2:6" ht="12">
      <c r="B113" s="4">
        <v>718</v>
      </c>
      <c r="C113" s="4">
        <v>16</v>
      </c>
      <c r="D113" s="4">
        <v>4</v>
      </c>
      <c r="E113" s="4">
        <v>3</v>
      </c>
      <c r="F113" s="4">
        <f>C113+E113</f>
        <v>19</v>
      </c>
    </row>
    <row r="114" spans="1:6" ht="12">
      <c r="A114" s="2" t="s">
        <v>42</v>
      </c>
      <c r="B114" s="2"/>
      <c r="C114" s="2">
        <f>SUBTOTAL(9,C109:C113)</f>
        <v>16551</v>
      </c>
      <c r="D114" s="2">
        <f>SUBTOTAL(9,D109:D113)</f>
        <v>15692</v>
      </c>
      <c r="E114" s="2">
        <f>SUBTOTAL(9,E109:E113)</f>
        <v>4524</v>
      </c>
      <c r="F114" s="2">
        <f>SUBTOTAL(9,F109:F113)</f>
        <v>21075</v>
      </c>
    </row>
    <row r="115" spans="2:6" ht="12">
      <c r="B115" s="4">
        <v>650</v>
      </c>
      <c r="C115" s="4">
        <v>0</v>
      </c>
      <c r="D115" s="4">
        <v>0</v>
      </c>
      <c r="E115" s="4">
        <v>14</v>
      </c>
      <c r="F115" s="4">
        <f>C115+E115</f>
        <v>14</v>
      </c>
    </row>
    <row r="116" spans="2:6" ht="12">
      <c r="B116" s="4">
        <v>651</v>
      </c>
      <c r="C116" s="4">
        <v>7731</v>
      </c>
      <c r="D116" s="4">
        <v>6939</v>
      </c>
      <c r="E116" s="4">
        <v>1895</v>
      </c>
      <c r="F116" s="4">
        <f>C116+E116</f>
        <v>9626</v>
      </c>
    </row>
    <row r="117" spans="2:6" ht="12">
      <c r="B117" s="4">
        <v>658</v>
      </c>
      <c r="C117" s="4">
        <v>139</v>
      </c>
      <c r="D117" s="4">
        <v>1</v>
      </c>
      <c r="E117" s="4">
        <v>16</v>
      </c>
      <c r="F117" s="4">
        <f>C117+E117</f>
        <v>155</v>
      </c>
    </row>
    <row r="118" spans="1:6" ht="12">
      <c r="A118" s="2" t="s">
        <v>43</v>
      </c>
      <c r="B118" s="2"/>
      <c r="C118" s="2">
        <f>SUBTOTAL(9,C115:C117)</f>
        <v>7870</v>
      </c>
      <c r="D118" s="2">
        <f>SUBTOTAL(9,D115:D117)</f>
        <v>6940</v>
      </c>
      <c r="E118" s="2">
        <f>SUBTOTAL(9,E115:E117)</f>
        <v>1925</v>
      </c>
      <c r="F118" s="2">
        <f>SUBTOTAL(9,F115:F117)</f>
        <v>9795</v>
      </c>
    </row>
    <row r="119" spans="2:6" ht="12">
      <c r="B119" s="4">
        <v>550</v>
      </c>
      <c r="C119" s="4">
        <v>0</v>
      </c>
      <c r="D119" s="4">
        <v>0</v>
      </c>
      <c r="E119" s="4">
        <v>31</v>
      </c>
      <c r="F119" s="4">
        <f>C119+E119</f>
        <v>31</v>
      </c>
    </row>
    <row r="120" spans="2:6" ht="12">
      <c r="B120" s="4">
        <v>551</v>
      </c>
      <c r="C120" s="4">
        <v>4338</v>
      </c>
      <c r="D120" s="4">
        <v>4167</v>
      </c>
      <c r="E120" s="4">
        <v>555</v>
      </c>
      <c r="F120" s="4">
        <f>C120+E120</f>
        <v>4893</v>
      </c>
    </row>
    <row r="121" spans="2:6" ht="12">
      <c r="B121" s="4">
        <v>552</v>
      </c>
      <c r="C121" s="4">
        <v>24</v>
      </c>
      <c r="D121" s="4">
        <v>45</v>
      </c>
      <c r="E121" s="4">
        <v>0</v>
      </c>
      <c r="F121" s="4">
        <f>C121+E121</f>
        <v>24</v>
      </c>
    </row>
    <row r="122" spans="1:6" ht="12">
      <c r="A122" s="2" t="s">
        <v>44</v>
      </c>
      <c r="B122" s="2"/>
      <c r="C122" s="2">
        <f>SUBTOTAL(9,C119:C121)</f>
        <v>4362</v>
      </c>
      <c r="D122" s="2">
        <f>SUBTOTAL(9,D119:D121)</f>
        <v>4212</v>
      </c>
      <c r="E122" s="2">
        <f>SUBTOTAL(9,E119:E121)</f>
        <v>586</v>
      </c>
      <c r="F122" s="2">
        <f>SUBTOTAL(9,F119:F121)</f>
        <v>4948</v>
      </c>
    </row>
    <row r="123" spans="2:6" ht="12">
      <c r="B123" s="4">
        <v>250</v>
      </c>
      <c r="C123" s="4">
        <v>0</v>
      </c>
      <c r="D123" s="4">
        <v>0</v>
      </c>
      <c r="E123" s="4">
        <v>154</v>
      </c>
      <c r="F123" s="4">
        <f>C123+E123</f>
        <v>154</v>
      </c>
    </row>
    <row r="124" spans="2:6" ht="12">
      <c r="B124" s="4">
        <v>251</v>
      </c>
      <c r="C124" s="4">
        <v>3331</v>
      </c>
      <c r="D124" s="4">
        <v>19488</v>
      </c>
      <c r="E124" s="4">
        <v>1166</v>
      </c>
      <c r="F124" s="4">
        <f>C124+E124</f>
        <v>4497</v>
      </c>
    </row>
    <row r="125" spans="2:6" ht="12">
      <c r="B125" s="4">
        <v>252</v>
      </c>
      <c r="C125" s="4">
        <v>4</v>
      </c>
      <c r="D125" s="4">
        <v>6</v>
      </c>
      <c r="E125" s="4">
        <v>11</v>
      </c>
      <c r="F125" s="4">
        <f>C125+E125</f>
        <v>15</v>
      </c>
    </row>
    <row r="126" spans="2:6" ht="12">
      <c r="B126" s="4">
        <v>257</v>
      </c>
      <c r="C126" s="4">
        <v>18439</v>
      </c>
      <c r="D126" s="4">
        <v>0</v>
      </c>
      <c r="E126" s="4">
        <v>3789</v>
      </c>
      <c r="F126" s="4">
        <f>C126+E126</f>
        <v>22228</v>
      </c>
    </row>
    <row r="127" spans="2:6" ht="12">
      <c r="B127" s="4">
        <v>258</v>
      </c>
      <c r="C127" s="4">
        <v>12</v>
      </c>
      <c r="D127" s="4">
        <v>4</v>
      </c>
      <c r="E127" s="4">
        <v>5</v>
      </c>
      <c r="F127" s="4">
        <f>C127+E127</f>
        <v>17</v>
      </c>
    </row>
    <row r="128" spans="1:6" ht="12">
      <c r="A128" s="2" t="s">
        <v>45</v>
      </c>
      <c r="B128" s="2"/>
      <c r="C128" s="2">
        <f>SUBTOTAL(9,C123:C127)</f>
        <v>21786</v>
      </c>
      <c r="D128" s="2">
        <f>SUBTOTAL(9,D123:D127)</f>
        <v>19498</v>
      </c>
      <c r="E128" s="2">
        <f>SUBTOTAL(9,E123:E127)</f>
        <v>5125</v>
      </c>
      <c r="F128" s="2">
        <f>SUBTOTAL(9,F123:F127)</f>
        <v>26911</v>
      </c>
    </row>
    <row r="129" spans="2:6" ht="12">
      <c r="B129" s="4">
        <v>560</v>
      </c>
      <c r="C129" s="4">
        <v>0</v>
      </c>
      <c r="D129" s="4">
        <v>0</v>
      </c>
      <c r="E129" s="4">
        <v>23</v>
      </c>
      <c r="F129" s="4">
        <f>C129+E129</f>
        <v>23</v>
      </c>
    </row>
    <row r="130" spans="2:6" ht="12">
      <c r="B130" s="4">
        <v>561</v>
      </c>
      <c r="C130" s="4">
        <v>2519</v>
      </c>
      <c r="D130" s="4">
        <v>2322</v>
      </c>
      <c r="E130" s="4">
        <v>369</v>
      </c>
      <c r="F130" s="4">
        <f>C130+E130</f>
        <v>2888</v>
      </c>
    </row>
    <row r="131" spans="2:6" ht="12">
      <c r="B131" s="4">
        <v>568</v>
      </c>
      <c r="C131" s="4">
        <v>24</v>
      </c>
      <c r="D131" s="4">
        <v>7</v>
      </c>
      <c r="E131" s="4">
        <v>15</v>
      </c>
      <c r="F131" s="4">
        <f>C131+E131</f>
        <v>39</v>
      </c>
    </row>
    <row r="132" spans="1:6" ht="12">
      <c r="A132" s="2" t="s">
        <v>46</v>
      </c>
      <c r="B132" s="2"/>
      <c r="C132" s="2">
        <f>SUBTOTAL(9,C129:C131)</f>
        <v>2543</v>
      </c>
      <c r="D132" s="2">
        <f>SUBTOTAL(9,D129:D131)</f>
        <v>2329</v>
      </c>
      <c r="E132" s="2">
        <f>SUBTOTAL(9,E129:E131)</f>
        <v>407</v>
      </c>
      <c r="F132" s="2">
        <f>SUBTOTAL(9,F129:F131)</f>
        <v>2950</v>
      </c>
    </row>
    <row r="133" spans="2:6" ht="12">
      <c r="B133" s="4">
        <v>720</v>
      </c>
      <c r="C133" s="4">
        <v>0</v>
      </c>
      <c r="D133" s="4">
        <v>0</v>
      </c>
      <c r="E133" s="4">
        <v>314</v>
      </c>
      <c r="F133" s="4">
        <f>C133+E133</f>
        <v>314</v>
      </c>
    </row>
    <row r="134" spans="2:6" ht="12">
      <c r="B134" s="4">
        <v>721</v>
      </c>
      <c r="C134" s="4">
        <v>2935</v>
      </c>
      <c r="D134" s="4">
        <v>13232</v>
      </c>
      <c r="E134" s="4">
        <v>800</v>
      </c>
      <c r="F134" s="4">
        <f>C134+E134</f>
        <v>3735</v>
      </c>
    </row>
    <row r="135" spans="2:6" ht="12">
      <c r="B135" s="4">
        <v>727</v>
      </c>
      <c r="C135" s="4">
        <v>6267</v>
      </c>
      <c r="D135" s="4">
        <v>0</v>
      </c>
      <c r="E135" s="4">
        <v>1525</v>
      </c>
      <c r="F135" s="4">
        <f>C135+E135</f>
        <v>7792</v>
      </c>
    </row>
    <row r="136" spans="2:6" ht="12">
      <c r="B136" s="4">
        <v>729</v>
      </c>
      <c r="C136" s="4">
        <v>5011</v>
      </c>
      <c r="D136" s="4">
        <v>0</v>
      </c>
      <c r="E136" s="4">
        <v>1006</v>
      </c>
      <c r="F136" s="4">
        <f>C136+E136</f>
        <v>6017</v>
      </c>
    </row>
    <row r="137" spans="1:6" ht="12">
      <c r="A137" s="2" t="s">
        <v>47</v>
      </c>
      <c r="B137" s="2"/>
      <c r="C137" s="2">
        <f>SUBTOTAL(9,C133:C136)</f>
        <v>14213</v>
      </c>
      <c r="D137" s="2">
        <f>SUBTOTAL(9,D133:D136)</f>
        <v>13232</v>
      </c>
      <c r="E137" s="2">
        <f>SUBTOTAL(9,E133:E136)</f>
        <v>3645</v>
      </c>
      <c r="F137" s="2">
        <f>SUBTOTAL(9,F133:F136)</f>
        <v>17858</v>
      </c>
    </row>
    <row r="138" spans="2:6" ht="12">
      <c r="B138" s="4">
        <v>601</v>
      </c>
      <c r="C138" s="4">
        <v>577</v>
      </c>
      <c r="D138" s="4">
        <v>490</v>
      </c>
      <c r="E138" s="4">
        <v>59</v>
      </c>
      <c r="F138" s="4">
        <f>C138+E138</f>
        <v>636</v>
      </c>
    </row>
    <row r="139" spans="1:6" ht="12">
      <c r="A139" s="2" t="s">
        <v>48</v>
      </c>
      <c r="B139" s="2"/>
      <c r="C139" s="2">
        <f>SUBTOTAL(9,C138:C138)</f>
        <v>577</v>
      </c>
      <c r="D139" s="2">
        <f>SUBTOTAL(9,D138:D138)</f>
        <v>490</v>
      </c>
      <c r="E139" s="2">
        <f>SUBTOTAL(9,E138:E138)</f>
        <v>59</v>
      </c>
      <c r="F139" s="2">
        <f>SUBTOTAL(9,F138:F138)</f>
        <v>636</v>
      </c>
    </row>
    <row r="140" spans="2:6" ht="12">
      <c r="B140" s="4">
        <v>570</v>
      </c>
      <c r="C140" s="4">
        <v>0</v>
      </c>
      <c r="D140" s="4">
        <v>0</v>
      </c>
      <c r="E140" s="4">
        <v>12</v>
      </c>
      <c r="F140" s="4">
        <f>C140+E140</f>
        <v>12</v>
      </c>
    </row>
    <row r="141" spans="2:6" ht="12">
      <c r="B141" s="4">
        <v>571</v>
      </c>
      <c r="C141" s="4">
        <v>4487</v>
      </c>
      <c r="D141" s="4">
        <v>4155</v>
      </c>
      <c r="E141" s="4">
        <v>1230</v>
      </c>
      <c r="F141" s="4">
        <f>C141+E141</f>
        <v>5717</v>
      </c>
    </row>
    <row r="142" spans="2:6" ht="12">
      <c r="B142" s="4">
        <v>572</v>
      </c>
      <c r="C142" s="4">
        <v>2</v>
      </c>
      <c r="D142" s="4">
        <v>3</v>
      </c>
      <c r="E142" s="4">
        <v>4</v>
      </c>
      <c r="F142" s="4">
        <f>C142+E142</f>
        <v>6</v>
      </c>
    </row>
    <row r="143" spans="1:6" ht="12">
      <c r="A143" s="2" t="s">
        <v>49</v>
      </c>
      <c r="B143" s="2"/>
      <c r="C143" s="2">
        <f>SUBTOTAL(9,C140:C142)</f>
        <v>4489</v>
      </c>
      <c r="D143" s="2">
        <f>SUBTOTAL(9,D140:D142)</f>
        <v>4158</v>
      </c>
      <c r="E143" s="2">
        <f>SUBTOTAL(9,E140:E142)</f>
        <v>1246</v>
      </c>
      <c r="F143" s="2">
        <f>SUBTOTAL(9,F140:F142)</f>
        <v>5735</v>
      </c>
    </row>
    <row r="144" spans="2:6" ht="12">
      <c r="B144" s="4">
        <v>610</v>
      </c>
      <c r="C144" s="4">
        <v>0</v>
      </c>
      <c r="D144" s="4">
        <v>0</v>
      </c>
      <c r="E144" s="4">
        <v>24</v>
      </c>
      <c r="F144" s="4">
        <f>C144+E144</f>
        <v>24</v>
      </c>
    </row>
    <row r="145" spans="2:6" ht="12">
      <c r="B145" s="4">
        <v>611</v>
      </c>
      <c r="C145" s="4">
        <v>4050</v>
      </c>
      <c r="D145" s="4">
        <v>3691</v>
      </c>
      <c r="E145" s="4">
        <v>821</v>
      </c>
      <c r="F145" s="4">
        <f>C145+E145</f>
        <v>4871</v>
      </c>
    </row>
    <row r="146" spans="2:6" ht="12">
      <c r="B146" s="4">
        <v>612</v>
      </c>
      <c r="C146" s="4">
        <v>41</v>
      </c>
      <c r="D146" s="4">
        <v>23</v>
      </c>
      <c r="E146" s="4">
        <v>27</v>
      </c>
      <c r="F146" s="4">
        <f>C146+E146</f>
        <v>68</v>
      </c>
    </row>
    <row r="147" spans="2:6" ht="12">
      <c r="B147" s="4">
        <v>614</v>
      </c>
      <c r="C147" s="4">
        <v>59</v>
      </c>
      <c r="D147" s="4">
        <v>45</v>
      </c>
      <c r="E147" s="4">
        <v>25</v>
      </c>
      <c r="F147" s="4">
        <f>C147+E147</f>
        <v>84</v>
      </c>
    </row>
    <row r="148" spans="1:6" ht="12">
      <c r="A148" s="2" t="s">
        <v>50</v>
      </c>
      <c r="B148" s="2"/>
      <c r="C148" s="2">
        <f>SUBTOTAL(9,C144:C147)</f>
        <v>4150</v>
      </c>
      <c r="D148" s="2">
        <f>SUBTOTAL(9,D144:D147)</f>
        <v>3759</v>
      </c>
      <c r="E148" s="2">
        <f>SUBTOTAL(9,E144:E147)</f>
        <v>897</v>
      </c>
      <c r="F148" s="2">
        <f>SUBTOTAL(9,F144:F147)</f>
        <v>5047</v>
      </c>
    </row>
    <row r="149" spans="2:6" ht="12">
      <c r="B149" s="4">
        <v>411</v>
      </c>
      <c r="C149" s="4">
        <v>779</v>
      </c>
      <c r="D149" s="4">
        <v>1269</v>
      </c>
      <c r="E149" s="4">
        <v>128</v>
      </c>
      <c r="F149" s="4">
        <f>C149+E149</f>
        <v>907</v>
      </c>
    </row>
    <row r="150" spans="2:6" ht="12">
      <c r="B150" s="4">
        <v>417</v>
      </c>
      <c r="C150" s="4">
        <v>670</v>
      </c>
      <c r="D150" s="4">
        <v>0</v>
      </c>
      <c r="E150" s="4">
        <v>77</v>
      </c>
      <c r="F150" s="4">
        <f>C150+E150</f>
        <v>747</v>
      </c>
    </row>
    <row r="151" spans="1:6" ht="12">
      <c r="A151" s="2" t="s">
        <v>51</v>
      </c>
      <c r="B151" s="2"/>
      <c r="C151" s="2">
        <f>SUBTOTAL(9,C149:C150)</f>
        <v>1449</v>
      </c>
      <c r="D151" s="2">
        <f>SUBTOTAL(9,D149:D150)</f>
        <v>1269</v>
      </c>
      <c r="E151" s="2">
        <f>SUBTOTAL(9,E149:E150)</f>
        <v>205</v>
      </c>
      <c r="F151" s="2">
        <f>SUBTOTAL(9,F149:F150)</f>
        <v>1654</v>
      </c>
    </row>
    <row r="152" spans="2:6" ht="12">
      <c r="B152" s="4">
        <v>620</v>
      </c>
      <c r="C152" s="4">
        <v>0</v>
      </c>
      <c r="D152" s="4">
        <v>0</v>
      </c>
      <c r="E152" s="4">
        <v>39</v>
      </c>
      <c r="F152" s="4">
        <f>C152+E152</f>
        <v>39</v>
      </c>
    </row>
    <row r="153" spans="2:6" ht="12">
      <c r="B153" s="4">
        <v>621</v>
      </c>
      <c r="C153" s="4">
        <v>4622</v>
      </c>
      <c r="D153" s="4">
        <v>3835</v>
      </c>
      <c r="E153" s="4">
        <v>958</v>
      </c>
      <c r="F153" s="4">
        <f>C153+E153</f>
        <v>5580</v>
      </c>
    </row>
    <row r="154" spans="2:6" ht="12">
      <c r="B154" s="4">
        <v>628</v>
      </c>
      <c r="C154" s="4">
        <v>30</v>
      </c>
      <c r="D154" s="4">
        <v>4</v>
      </c>
      <c r="E154" s="4">
        <v>6</v>
      </c>
      <c r="F154" s="4">
        <f>C154+E154</f>
        <v>36</v>
      </c>
    </row>
    <row r="155" spans="1:6" ht="12">
      <c r="A155" s="2" t="s">
        <v>52</v>
      </c>
      <c r="B155" s="2"/>
      <c r="C155" s="2">
        <f>SUBTOTAL(9,C152:C154)</f>
        <v>4652</v>
      </c>
      <c r="D155" s="2">
        <f>SUBTOTAL(9,D152:D154)</f>
        <v>3839</v>
      </c>
      <c r="E155" s="2">
        <f>SUBTOTAL(9,E152:E154)</f>
        <v>1003</v>
      </c>
      <c r="F155" s="2">
        <f>SUBTOTAL(9,F152:F154)</f>
        <v>5655</v>
      </c>
    </row>
    <row r="156" spans="2:6" ht="12">
      <c r="B156" s="4">
        <v>441</v>
      </c>
      <c r="C156" s="4">
        <v>1704</v>
      </c>
      <c r="D156" s="4">
        <v>1585</v>
      </c>
      <c r="E156" s="4">
        <v>518</v>
      </c>
      <c r="F156" s="4">
        <f>C156+E156</f>
        <v>2222</v>
      </c>
    </row>
    <row r="157" spans="2:6" ht="12">
      <c r="B157" s="4">
        <v>448</v>
      </c>
      <c r="C157" s="4">
        <v>187</v>
      </c>
      <c r="D157" s="4">
        <v>162</v>
      </c>
      <c r="E157" s="4">
        <v>55</v>
      </c>
      <c r="F157" s="4">
        <f>C157+E157</f>
        <v>242</v>
      </c>
    </row>
    <row r="158" spans="1:6" ht="12">
      <c r="A158" s="2" t="s">
        <v>53</v>
      </c>
      <c r="B158" s="2"/>
      <c r="C158" s="2">
        <f>SUBTOTAL(9,C156:C157)</f>
        <v>1891</v>
      </c>
      <c r="D158" s="2">
        <f>SUBTOTAL(9,D156:D157)</f>
        <v>1747</v>
      </c>
      <c r="E158" s="2">
        <f>SUBTOTAL(9,E156:E157)</f>
        <v>573</v>
      </c>
      <c r="F158" s="2">
        <f>SUBTOTAL(9,F156:F157)</f>
        <v>2464</v>
      </c>
    </row>
    <row r="159" spans="2:6" ht="12">
      <c r="B159" s="4">
        <v>450</v>
      </c>
      <c r="C159" s="4">
        <v>0</v>
      </c>
      <c r="D159" s="4">
        <v>0</v>
      </c>
      <c r="E159" s="4">
        <v>23</v>
      </c>
      <c r="F159" s="4">
        <f>C159+E159</f>
        <v>23</v>
      </c>
    </row>
    <row r="160" spans="2:6" ht="12">
      <c r="B160" s="4">
        <v>451</v>
      </c>
      <c r="C160" s="4">
        <v>3059</v>
      </c>
      <c r="D160" s="4">
        <v>3325</v>
      </c>
      <c r="E160" s="4">
        <v>720</v>
      </c>
      <c r="F160" s="4">
        <f>C160+E160</f>
        <v>3779</v>
      </c>
    </row>
    <row r="161" spans="2:6" ht="12">
      <c r="B161" s="4">
        <v>457</v>
      </c>
      <c r="C161" s="4">
        <v>774</v>
      </c>
      <c r="D161" s="4">
        <v>0</v>
      </c>
      <c r="E161" s="4">
        <v>107</v>
      </c>
      <c r="F161" s="4">
        <f>C161+E161</f>
        <v>881</v>
      </c>
    </row>
    <row r="162" spans="2:6" ht="12">
      <c r="B162" s="4">
        <v>458</v>
      </c>
      <c r="C162" s="4">
        <v>0</v>
      </c>
      <c r="D162" s="4">
        <v>4</v>
      </c>
      <c r="E162" s="4">
        <v>15</v>
      </c>
      <c r="F162" s="4">
        <f>C162+E162</f>
        <v>15</v>
      </c>
    </row>
    <row r="163" spans="1:6" ht="12">
      <c r="A163" s="2" t="s">
        <v>54</v>
      </c>
      <c r="B163" s="2"/>
      <c r="C163" s="2">
        <f>SUBTOTAL(9,C159:C162)</f>
        <v>3833</v>
      </c>
      <c r="D163" s="2">
        <f>SUBTOTAL(9,D159:D162)</f>
        <v>3329</v>
      </c>
      <c r="E163" s="2">
        <f>SUBTOTAL(9,E159:E162)</f>
        <v>865</v>
      </c>
      <c r="F163" s="2">
        <f>SUBTOTAL(9,F159:F162)</f>
        <v>4698</v>
      </c>
    </row>
    <row r="164" spans="2:6" ht="12">
      <c r="B164" s="4">
        <v>140</v>
      </c>
      <c r="C164" s="4">
        <v>0</v>
      </c>
      <c r="D164" s="4">
        <v>0</v>
      </c>
      <c r="E164" s="4">
        <v>82</v>
      </c>
      <c r="F164" s="4">
        <f>C164+E164</f>
        <v>82</v>
      </c>
    </row>
    <row r="165" spans="2:6" ht="12">
      <c r="B165" s="4">
        <v>141</v>
      </c>
      <c r="C165" s="4">
        <v>11245</v>
      </c>
      <c r="D165" s="4">
        <v>11497</v>
      </c>
      <c r="E165" s="4">
        <v>1886</v>
      </c>
      <c r="F165" s="4">
        <f>C165+E165</f>
        <v>13131</v>
      </c>
    </row>
    <row r="166" spans="2:6" ht="12">
      <c r="B166" s="4">
        <v>142</v>
      </c>
      <c r="C166" s="4">
        <v>3</v>
      </c>
      <c r="D166" s="4">
        <v>32</v>
      </c>
      <c r="E166" s="4">
        <v>10</v>
      </c>
      <c r="F166" s="4">
        <f>C166+E166</f>
        <v>13</v>
      </c>
    </row>
    <row r="167" spans="2:6" ht="12">
      <c r="B167" s="4">
        <v>147</v>
      </c>
      <c r="C167" s="4">
        <v>2059</v>
      </c>
      <c r="D167" s="4">
        <v>0</v>
      </c>
      <c r="E167" s="4">
        <v>566</v>
      </c>
      <c r="F167" s="4">
        <f>C167+E167</f>
        <v>2625</v>
      </c>
    </row>
    <row r="168" spans="2:6" ht="12">
      <c r="B168" s="4">
        <v>148</v>
      </c>
      <c r="C168" s="4">
        <v>68</v>
      </c>
      <c r="D168" s="4">
        <v>29</v>
      </c>
      <c r="E168" s="4">
        <v>15</v>
      </c>
      <c r="F168" s="4">
        <f>C168+E168</f>
        <v>83</v>
      </c>
    </row>
    <row r="169" spans="1:6" ht="12">
      <c r="A169" s="2" t="s">
        <v>55</v>
      </c>
      <c r="B169" s="2"/>
      <c r="C169" s="2">
        <f>SUBTOTAL(9,C164:C168)</f>
        <v>13375</v>
      </c>
      <c r="D169" s="2">
        <f>SUBTOTAL(9,D164:D168)</f>
        <v>11558</v>
      </c>
      <c r="E169" s="2">
        <f>SUBTOTAL(9,E164:E168)</f>
        <v>2559</v>
      </c>
      <c r="F169" s="2">
        <f>SUBTOTAL(9,F164:F168)</f>
        <v>15934</v>
      </c>
    </row>
    <row r="170" spans="2:6" ht="12">
      <c r="B170" s="4">
        <v>460</v>
      </c>
      <c r="C170" s="4">
        <v>0</v>
      </c>
      <c r="D170" s="4">
        <v>0</v>
      </c>
      <c r="E170" s="4">
        <v>258</v>
      </c>
      <c r="F170" s="4">
        <f>C170+E170</f>
        <v>258</v>
      </c>
    </row>
    <row r="171" spans="2:6" ht="12">
      <c r="B171" s="4">
        <v>461</v>
      </c>
      <c r="C171" s="4">
        <v>9557</v>
      </c>
      <c r="D171" s="4">
        <v>20150</v>
      </c>
      <c r="E171" s="4">
        <v>2679</v>
      </c>
      <c r="F171" s="4">
        <f>C171+E171</f>
        <v>12236</v>
      </c>
    </row>
    <row r="172" spans="2:6" ht="12">
      <c r="B172" s="4">
        <v>462</v>
      </c>
      <c r="C172" s="4">
        <v>100</v>
      </c>
      <c r="D172" s="4">
        <v>19</v>
      </c>
      <c r="E172" s="4">
        <v>21</v>
      </c>
      <c r="F172" s="4">
        <f>C172+E172</f>
        <v>121</v>
      </c>
    </row>
    <row r="173" spans="2:6" ht="12">
      <c r="B173" s="4">
        <v>467</v>
      </c>
      <c r="C173" s="4">
        <v>12623</v>
      </c>
      <c r="D173" s="4">
        <v>0</v>
      </c>
      <c r="E173" s="4">
        <v>2824</v>
      </c>
      <c r="F173" s="4">
        <f>C173+E173</f>
        <v>15447</v>
      </c>
    </row>
    <row r="174" spans="1:6" ht="12">
      <c r="A174" s="2" t="s">
        <v>56</v>
      </c>
      <c r="B174" s="2"/>
      <c r="C174" s="2">
        <f>SUBTOTAL(9,C170:C173)</f>
        <v>22280</v>
      </c>
      <c r="D174" s="2">
        <f>SUBTOTAL(9,D170:D173)</f>
        <v>20169</v>
      </c>
      <c r="E174" s="2">
        <f>SUBTOTAL(9,E170:E173)</f>
        <v>5782</v>
      </c>
      <c r="F174" s="2">
        <f>SUBTOTAL(9,F170:F173)</f>
        <v>28062</v>
      </c>
    </row>
    <row r="175" spans="2:6" ht="12">
      <c r="B175" s="4">
        <v>730</v>
      </c>
      <c r="C175" s="4">
        <v>0</v>
      </c>
      <c r="D175" s="4">
        <v>0</v>
      </c>
      <c r="E175" s="4">
        <v>2</v>
      </c>
      <c r="F175" s="4">
        <f>C175+E175</f>
        <v>2</v>
      </c>
    </row>
    <row r="176" spans="2:6" ht="12">
      <c r="B176" s="4">
        <v>731</v>
      </c>
      <c r="C176" s="4">
        <v>4193</v>
      </c>
      <c r="D176" s="4">
        <v>3624</v>
      </c>
      <c r="E176" s="4">
        <v>888</v>
      </c>
      <c r="F176" s="4">
        <f>C176+E176</f>
        <v>5081</v>
      </c>
    </row>
    <row r="177" spans="2:6" ht="12">
      <c r="B177" s="4">
        <v>732</v>
      </c>
      <c r="C177" s="4">
        <v>46</v>
      </c>
      <c r="D177" s="4">
        <v>36</v>
      </c>
      <c r="E177" s="4">
        <v>11</v>
      </c>
      <c r="F177" s="4">
        <f>C177+E177</f>
        <v>57</v>
      </c>
    </row>
    <row r="178" spans="2:6" ht="12">
      <c r="B178" s="4">
        <v>737</v>
      </c>
      <c r="C178" s="4">
        <v>137</v>
      </c>
      <c r="D178" s="4">
        <v>0</v>
      </c>
      <c r="E178" s="4">
        <v>32</v>
      </c>
      <c r="F178" s="4">
        <f>C178+E178</f>
        <v>169</v>
      </c>
    </row>
    <row r="179" spans="1:6" ht="12">
      <c r="A179" s="2" t="s">
        <v>57</v>
      </c>
      <c r="B179" s="2"/>
      <c r="C179" s="2">
        <f>SUBTOTAL(9,C175:C178)</f>
        <v>4376</v>
      </c>
      <c r="D179" s="2">
        <f>SUBTOTAL(9,D175:D178)</f>
        <v>3660</v>
      </c>
      <c r="E179" s="2">
        <f>SUBTOTAL(9,E175:E178)</f>
        <v>933</v>
      </c>
      <c r="F179" s="2">
        <f>SUBTOTAL(9,F175:F178)</f>
        <v>5309</v>
      </c>
    </row>
    <row r="180" spans="2:6" ht="12">
      <c r="B180" s="4">
        <v>261</v>
      </c>
      <c r="C180" s="4">
        <v>629</v>
      </c>
      <c r="D180" s="4">
        <v>594</v>
      </c>
      <c r="E180" s="4">
        <v>162</v>
      </c>
      <c r="F180" s="4">
        <f>C180+E180</f>
        <v>791</v>
      </c>
    </row>
    <row r="181" spans="1:6" ht="12">
      <c r="A181" s="2" t="s">
        <v>58</v>
      </c>
      <c r="B181" s="2"/>
      <c r="C181" s="2">
        <f>SUBTOTAL(9,C180:C180)</f>
        <v>629</v>
      </c>
      <c r="D181" s="2">
        <f>SUBTOTAL(9,D180:D180)</f>
        <v>594</v>
      </c>
      <c r="E181" s="2">
        <f>SUBTOTAL(9,E180:E180)</f>
        <v>162</v>
      </c>
      <c r="F181" s="2">
        <f>SUBTOTAL(9,F180:F180)</f>
        <v>791</v>
      </c>
    </row>
    <row r="182" spans="2:6" ht="12">
      <c r="B182" s="4">
        <v>740</v>
      </c>
      <c r="C182" s="4">
        <v>0</v>
      </c>
      <c r="D182" s="4">
        <v>0</v>
      </c>
      <c r="E182" s="4">
        <v>9</v>
      </c>
      <c r="F182" s="4">
        <f>C182+E182</f>
        <v>9</v>
      </c>
    </row>
    <row r="183" spans="2:6" ht="12">
      <c r="B183" s="4">
        <v>741</v>
      </c>
      <c r="C183" s="4">
        <v>3647</v>
      </c>
      <c r="D183" s="4">
        <v>3494</v>
      </c>
      <c r="E183" s="4">
        <v>814</v>
      </c>
      <c r="F183" s="4">
        <f>C183+E183</f>
        <v>4461</v>
      </c>
    </row>
    <row r="184" spans="2:6" ht="12">
      <c r="B184" s="4">
        <v>742</v>
      </c>
      <c r="C184" s="4">
        <v>2</v>
      </c>
      <c r="D184" s="4">
        <v>0</v>
      </c>
      <c r="E184" s="4">
        <v>9</v>
      </c>
      <c r="F184" s="4">
        <f>C184+E184</f>
        <v>11</v>
      </c>
    </row>
    <row r="185" spans="1:6" ht="12">
      <c r="A185" s="2" t="s">
        <v>59</v>
      </c>
      <c r="B185" s="2"/>
      <c r="C185" s="2">
        <f>SUBTOTAL(9,C182:C184)</f>
        <v>3649</v>
      </c>
      <c r="D185" s="2">
        <f>SUBTOTAL(9,D182:D184)</f>
        <v>3494</v>
      </c>
      <c r="E185" s="2">
        <f>SUBTOTAL(9,E182:E184)</f>
        <v>832</v>
      </c>
      <c r="F185" s="2">
        <f>SUBTOTAL(9,F182:F184)</f>
        <v>4481</v>
      </c>
    </row>
    <row r="186" spans="2:6" ht="12">
      <c r="B186" s="4">
        <v>470</v>
      </c>
      <c r="C186" s="4">
        <v>0</v>
      </c>
      <c r="D186" s="4">
        <v>0</v>
      </c>
      <c r="E186" s="4">
        <v>7</v>
      </c>
      <c r="F186" s="4">
        <f>C186+E186</f>
        <v>7</v>
      </c>
    </row>
    <row r="187" spans="2:6" ht="12">
      <c r="B187" s="4">
        <v>471</v>
      </c>
      <c r="C187" s="4">
        <v>2328</v>
      </c>
      <c r="D187" s="4">
        <v>2179</v>
      </c>
      <c r="E187" s="4">
        <v>369</v>
      </c>
      <c r="F187" s="4">
        <f>C187+E187</f>
        <v>2697</v>
      </c>
    </row>
    <row r="188" spans="2:6" ht="12">
      <c r="B188" s="4">
        <v>472</v>
      </c>
      <c r="C188" s="4">
        <v>108</v>
      </c>
      <c r="D188" s="4">
        <v>137</v>
      </c>
      <c r="E188" s="4">
        <v>21</v>
      </c>
      <c r="F188" s="4">
        <f>C188+E188</f>
        <v>129</v>
      </c>
    </row>
    <row r="189" spans="2:6" ht="12">
      <c r="B189" s="4">
        <v>477</v>
      </c>
      <c r="C189" s="4">
        <v>10</v>
      </c>
      <c r="D189" s="4">
        <v>0</v>
      </c>
      <c r="E189" s="4">
        <v>0</v>
      </c>
      <c r="F189" s="4">
        <f>C189+E189</f>
        <v>10</v>
      </c>
    </row>
    <row r="190" spans="1:6" ht="12">
      <c r="A190" s="2" t="s">
        <v>60</v>
      </c>
      <c r="B190" s="2"/>
      <c r="C190" s="2">
        <f>SUBTOTAL(9,C186:C189)</f>
        <v>2446</v>
      </c>
      <c r="D190" s="2">
        <f>SUBTOTAL(9,D186:D189)</f>
        <v>2316</v>
      </c>
      <c r="E190" s="2">
        <f>SUBTOTAL(9,E186:E189)</f>
        <v>397</v>
      </c>
      <c r="F190" s="2">
        <f>SUBTOTAL(9,F186:F189)</f>
        <v>2843</v>
      </c>
    </row>
    <row r="191" spans="2:6" ht="12">
      <c r="B191" s="4">
        <v>580</v>
      </c>
      <c r="C191" s="4">
        <v>0</v>
      </c>
      <c r="D191" s="4">
        <v>0</v>
      </c>
      <c r="E191" s="4">
        <v>11</v>
      </c>
      <c r="F191" s="4">
        <f>C191+E191</f>
        <v>11</v>
      </c>
    </row>
    <row r="192" spans="2:6" ht="12">
      <c r="B192" s="4">
        <v>581</v>
      </c>
      <c r="C192" s="4">
        <v>2811</v>
      </c>
      <c r="D192" s="4">
        <v>4239</v>
      </c>
      <c r="E192" s="4">
        <v>569</v>
      </c>
      <c r="F192" s="4">
        <f>C192+E192</f>
        <v>3380</v>
      </c>
    </row>
    <row r="193" spans="2:6" ht="12">
      <c r="B193" s="4">
        <v>587</v>
      </c>
      <c r="C193" s="4">
        <v>1994</v>
      </c>
      <c r="D193" s="4">
        <v>0</v>
      </c>
      <c r="E193" s="4">
        <v>432</v>
      </c>
      <c r="F193" s="4">
        <f>C193+E193</f>
        <v>2426</v>
      </c>
    </row>
    <row r="194" spans="2:6" ht="12">
      <c r="B194" s="4">
        <v>588</v>
      </c>
      <c r="C194" s="4">
        <v>5</v>
      </c>
      <c r="D194" s="4">
        <v>14</v>
      </c>
      <c r="E194" s="4">
        <v>2</v>
      </c>
      <c r="F194" s="4">
        <f>C194+E194</f>
        <v>7</v>
      </c>
    </row>
    <row r="195" spans="1:6" ht="12">
      <c r="A195" s="2" t="s">
        <v>61</v>
      </c>
      <c r="B195" s="2"/>
      <c r="C195" s="2">
        <f>SUBTOTAL(9,C191:C194)</f>
        <v>4810</v>
      </c>
      <c r="D195" s="2">
        <f>SUBTOTAL(9,D191:D194)</f>
        <v>4253</v>
      </c>
      <c r="E195" s="2">
        <f>SUBTOTAL(9,E191:E194)</f>
        <v>1014</v>
      </c>
      <c r="F195" s="2">
        <f>SUBTOTAL(9,F191:F194)</f>
        <v>5824</v>
      </c>
    </row>
    <row r="196" spans="2:6" ht="12">
      <c r="B196" s="4">
        <v>220</v>
      </c>
      <c r="C196" s="4">
        <v>0</v>
      </c>
      <c r="D196" s="4">
        <v>0</v>
      </c>
      <c r="E196" s="4">
        <v>7</v>
      </c>
      <c r="F196" s="4">
        <f>C196+E196</f>
        <v>7</v>
      </c>
    </row>
    <row r="197" spans="2:6" ht="12">
      <c r="B197" s="4">
        <v>221</v>
      </c>
      <c r="C197" s="4">
        <v>1731</v>
      </c>
      <c r="D197" s="4">
        <v>1829</v>
      </c>
      <c r="E197" s="4">
        <v>224</v>
      </c>
      <c r="F197" s="4">
        <f>C197+E197</f>
        <v>1955</v>
      </c>
    </row>
    <row r="198" spans="2:6" ht="12">
      <c r="B198" s="4">
        <v>222</v>
      </c>
      <c r="C198" s="4">
        <v>191</v>
      </c>
      <c r="D198" s="4">
        <v>316</v>
      </c>
      <c r="E198" s="4">
        <v>81</v>
      </c>
      <c r="F198" s="4">
        <f>C198+E198</f>
        <v>272</v>
      </c>
    </row>
    <row r="199" spans="2:6" ht="12">
      <c r="B199" s="4">
        <v>225</v>
      </c>
      <c r="C199" s="4">
        <v>0</v>
      </c>
      <c r="D199" s="4">
        <v>0</v>
      </c>
      <c r="E199" s="4">
        <v>25</v>
      </c>
      <c r="F199" s="4">
        <f>C199+E199</f>
        <v>25</v>
      </c>
    </row>
    <row r="200" spans="2:6" ht="12">
      <c r="B200" s="4">
        <v>226</v>
      </c>
      <c r="C200" s="4">
        <v>536</v>
      </c>
      <c r="D200" s="4">
        <v>0</v>
      </c>
      <c r="E200" s="4">
        <v>25</v>
      </c>
      <c r="F200" s="4">
        <f>C200+E200</f>
        <v>561</v>
      </c>
    </row>
    <row r="201" spans="1:6" ht="12">
      <c r="A201" s="2" t="s">
        <v>62</v>
      </c>
      <c r="B201" s="2"/>
      <c r="C201" s="2">
        <f>SUBTOTAL(9,C196:C200)</f>
        <v>2458</v>
      </c>
      <c r="D201" s="2">
        <f>SUBTOTAL(9,D196:D200)</f>
        <v>2145</v>
      </c>
      <c r="E201" s="2">
        <f>SUBTOTAL(9,E196:E200)</f>
        <v>362</v>
      </c>
      <c r="F201" s="2">
        <f>SUBTOTAL(9,F196:F200)</f>
        <v>2820</v>
      </c>
    </row>
    <row r="202" spans="2:6" ht="12">
      <c r="B202" s="4">
        <v>151</v>
      </c>
      <c r="C202" s="4">
        <v>1436</v>
      </c>
      <c r="D202" s="4">
        <v>1344</v>
      </c>
      <c r="E202" s="4">
        <v>322</v>
      </c>
      <c r="F202" s="4">
        <f>C202+E202</f>
        <v>1758</v>
      </c>
    </row>
    <row r="203" spans="1:6" ht="12">
      <c r="A203" s="2" t="s">
        <v>63</v>
      </c>
      <c r="B203" s="2"/>
      <c r="C203" s="2">
        <f>SUBTOTAL(9,C202:C202)</f>
        <v>1436</v>
      </c>
      <c r="D203" s="2">
        <f>SUBTOTAL(9,D202:D202)</f>
        <v>1344</v>
      </c>
      <c r="E203" s="2">
        <f>SUBTOTAL(9,E202:E202)</f>
        <v>322</v>
      </c>
      <c r="F203" s="2">
        <f>SUBTOTAL(9,F202:F202)</f>
        <v>1758</v>
      </c>
    </row>
    <row r="204" spans="2:6" ht="12">
      <c r="B204" s="4">
        <v>750</v>
      </c>
      <c r="C204" s="4">
        <v>0</v>
      </c>
      <c r="D204" s="4">
        <v>0</v>
      </c>
      <c r="E204" s="4">
        <v>2</v>
      </c>
      <c r="F204" s="4">
        <f>C204+E204</f>
        <v>2</v>
      </c>
    </row>
    <row r="205" spans="2:6" ht="12">
      <c r="B205" s="4">
        <v>751</v>
      </c>
      <c r="C205" s="4">
        <v>1809</v>
      </c>
      <c r="D205" s="4">
        <v>1667</v>
      </c>
      <c r="E205" s="4">
        <v>397</v>
      </c>
      <c r="F205" s="4">
        <f>C205+E205</f>
        <v>2206</v>
      </c>
    </row>
    <row r="206" spans="2:6" ht="12">
      <c r="B206" s="4">
        <v>752</v>
      </c>
      <c r="C206" s="4">
        <v>0</v>
      </c>
      <c r="D206" s="4">
        <v>0</v>
      </c>
      <c r="E206" s="4">
        <v>11</v>
      </c>
      <c r="F206" s="4">
        <f>C206+E206</f>
        <v>11</v>
      </c>
    </row>
    <row r="207" spans="2:6" ht="12">
      <c r="B207" s="4">
        <v>757</v>
      </c>
      <c r="C207" s="4">
        <v>68</v>
      </c>
      <c r="D207" s="4">
        <v>0</v>
      </c>
      <c r="E207" s="4">
        <v>16</v>
      </c>
      <c r="F207" s="4">
        <f>C207+E207</f>
        <v>84</v>
      </c>
    </row>
    <row r="208" spans="1:6" ht="12">
      <c r="A208" s="2" t="s">
        <v>64</v>
      </c>
      <c r="B208" s="2"/>
      <c r="C208" s="2">
        <f>SUBTOTAL(9,C204:C207)</f>
        <v>1877</v>
      </c>
      <c r="D208" s="2">
        <f>SUBTOTAL(9,D204:D207)</f>
        <v>1667</v>
      </c>
      <c r="E208" s="2">
        <f>SUBTOTAL(9,E204:E207)</f>
        <v>426</v>
      </c>
      <c r="F208" s="2">
        <f>SUBTOTAL(9,F204:F207)</f>
        <v>2303</v>
      </c>
    </row>
    <row r="209" spans="1:6" ht="12">
      <c r="A209" s="3" t="s">
        <v>65</v>
      </c>
      <c r="B209" s="3"/>
      <c r="C209" s="3">
        <f>SUBTOTAL(9,C2:C208)</f>
        <v>289493</v>
      </c>
      <c r="D209" s="3">
        <f>SUBTOTAL(9,D2:D208)</f>
        <v>262783</v>
      </c>
      <c r="E209" s="3">
        <f>SUBTOTAL(9,E2:E208)</f>
        <v>67843</v>
      </c>
      <c r="F209" s="3">
        <f>SUBTOTAL(9,F2:F208)</f>
        <v>357336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 Falkenberg</cp:lastModifiedBy>
  <cp:lastPrinted>2015-02-02T19:26:18Z</cp:lastPrinted>
  <dcterms:created xsi:type="dcterms:W3CDTF">2015-02-02T19:53:48Z</dcterms:created>
  <dcterms:modified xsi:type="dcterms:W3CDTF">2015-02-02T19:53:48Z</dcterms:modified>
  <cp:category/>
  <cp:version/>
  <cp:contentType/>
  <cp:contentStatus/>
</cp:coreProperties>
</file>