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3660" windowHeight="12520" activeTab="0"/>
  </bookViews>
  <sheets>
    <sheet name="Sortable View" sheetId="1" r:id="rId1"/>
    <sheet name="Circ by Terminal" sheetId="2" r:id="rId2"/>
  </sheets>
  <definedNames/>
  <calcPr fullCalcOnLoad="1"/>
</workbook>
</file>

<file path=xl/sharedStrings.xml><?xml version="1.0" encoding="utf-8"?>
<sst xmlns="http://schemas.openxmlformats.org/spreadsheetml/2006/main" count="124" uniqueCount="69">
  <si>
    <t>December 2014 Circulation Activity by Library</t>
  </si>
  <si>
    <t>Library</t>
  </si>
  <si>
    <t>Checkouts</t>
  </si>
  <si>
    <t>Checkouts this month last year</t>
  </si>
  <si>
    <t>Checkouts year-to-date</t>
  </si>
  <si>
    <t>Checkins</t>
  </si>
  <si>
    <t>Renewals</t>
  </si>
  <si>
    <t>Total Circ</t>
  </si>
  <si>
    <t>Items Borrowed</t>
  </si>
  <si>
    <t>Items Loaned</t>
  </si>
  <si>
    <t>Net Difference</t>
  </si>
  <si>
    <t>Net Difference %</t>
  </si>
  <si>
    <t>% Locally-owned Checkouts</t>
  </si>
  <si>
    <t>New Patron Registrations</t>
  </si>
  <si>
    <t>Items Added</t>
  </si>
  <si>
    <t>Altoona</t>
  </si>
  <si>
    <t>Amery</t>
  </si>
  <si>
    <t>Augusta</t>
  </si>
  <si>
    <t>Baldwin</t>
  </si>
  <si>
    <t>Balsam Lake</t>
  </si>
  <si>
    <t>Barron</t>
  </si>
  <si>
    <t>Bloomer</t>
  </si>
  <si>
    <t>Boyceville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</si>
  <si>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</si>
  <si>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</si>
  <si>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</si>
  <si>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</si>
  <si>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</si>
  <si>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</si>
  <si>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</si>
  <si>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</si>
  <si>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</si>
  <si>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</si>
  <si>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</si>
  <si>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Eau Claire</t>
  </si>
  <si>
    <t>Elk Mound</t>
  </si>
  <si>
    <t>Ellsworth</t>
  </si>
  <si>
    <t>Elmwood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</si>
  <si>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</si>
  <si>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</si>
  <si>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</si>
  <si>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</si>
  <si>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</si>
  <si>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</si>
  <si>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</si>
  <si>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</si>
  <si>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</si>
  <si>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New Richmond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</si>
  <si>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</si>
  <si>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</si>
  <si>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</si>
  <si>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</si>
  <si>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</si>
  <si>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</si>
  <si>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</si>
  <si>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</si>
  <si>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</si>
  <si>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Roberts</t>
  </si>
  <si>
    <t>Sand Creek</t>
  </si>
  <si>
    <t>Somerset</t>
  </si>
  <si>
    <t>Spring Valley</t>
  </si>
  <si>
    <t>St. Croix Falls</t>
  </si>
  <si>
    <t>Stanley</t>
  </si>
  <si>
    <t>Turtle Lake</t>
  </si>
  <si>
    <t>Woodville</t>
  </si>
  <si>
    <t>Total</t>
  </si>
  <si>
    <t>December 2014 Circulation Activity by Terminal</t>
  </si>
  <si>
    <t>Terminal</t>
  </si>
  <si>
    <t>Circulation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</si>
</sst>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33" borderId="0" xfId="0" applyNumberFormat="1" applyFont="1" applyFill="1" applyAlignment="1">
      <alignment/>
    </xf>
    <xf numFmtId="3" fontId="1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10" width="10.7109375" style="4" customWidth="1"/>
    <col min="11" max="12" width="10.7109375" style="5" customWidth="1"/>
    <col min="13" max="14" width="10.7109375" style="4" customWidth="1"/>
  </cols>
  <sheetData>
    <row r="1" ht="12">
      <c r="A1" t="s">
        <v>0</v>
      </c>
    </row>
    <row r="2" spans="1:14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">
      <c r="A3" t="s">
        <v>15</v>
      </c>
      <c r="B3" s="4">
        <v>6970</v>
      </c>
      <c r="C3" s="4">
        <v>6169</v>
      </c>
      <c r="D3" s="4">
        <v>100819</v>
      </c>
      <c r="E3" s="4">
        <v>6753</v>
      </c>
      <c r="F3" s="4">
        <v>2385</v>
      </c>
      <c r="G3" s="4">
        <f aca="true" t="shared" si="0" ref="G3:G34">B3+F3</f>
        <v>9355</v>
      </c>
      <c r="H3" s="4">
        <v>1526</v>
      </c>
      <c r="I3" s="4">
        <v>1761</v>
      </c>
      <c r="J3" s="4">
        <f aca="true" t="shared" si="1" ref="J3:J34">I3-H3</f>
        <v>235</v>
      </c>
      <c r="K3" s="5">
        <f aca="true" t="shared" si="2" ref="K3:K34">J3/(I3+H3)</f>
        <v>0.07149376331000913</v>
      </c>
      <c r="L3" s="5">
        <f aca="true" t="shared" si="3" ref="L3:L34">(B3-H3)/B3</f>
        <v>0.7810616929698708</v>
      </c>
      <c r="M3" s="4">
        <v>20</v>
      </c>
      <c r="N3" s="4">
        <v>619</v>
      </c>
    </row>
    <row r="4" spans="1:14" ht="12">
      <c r="A4" t="s">
        <v>16</v>
      </c>
      <c r="B4" s="4">
        <v>5616</v>
      </c>
      <c r="C4" s="4">
        <v>5092</v>
      </c>
      <c r="D4" s="4">
        <v>81565</v>
      </c>
      <c r="E4" s="4">
        <v>5618</v>
      </c>
      <c r="F4" s="4">
        <v>1584</v>
      </c>
      <c r="G4" s="4">
        <f t="shared" si="0"/>
        <v>7200</v>
      </c>
      <c r="H4" s="4">
        <v>1132</v>
      </c>
      <c r="I4" s="4">
        <v>1089</v>
      </c>
      <c r="J4" s="4">
        <f t="shared" si="1"/>
        <v>-43</v>
      </c>
      <c r="K4" s="5">
        <f t="shared" si="2"/>
        <v>-0.01936064835659613</v>
      </c>
      <c r="L4" s="5">
        <f t="shared" si="3"/>
        <v>0.7984330484330484</v>
      </c>
      <c r="M4" s="4">
        <v>23</v>
      </c>
      <c r="N4" s="4">
        <v>179</v>
      </c>
    </row>
    <row r="5" spans="1:14" ht="12">
      <c r="A5" t="s">
        <v>17</v>
      </c>
      <c r="B5" s="4">
        <v>2079</v>
      </c>
      <c r="C5" s="4">
        <v>1957</v>
      </c>
      <c r="D5" s="4">
        <v>28566</v>
      </c>
      <c r="E5" s="4">
        <v>1916</v>
      </c>
      <c r="F5" s="4">
        <v>433</v>
      </c>
      <c r="G5" s="4">
        <f t="shared" si="0"/>
        <v>2512</v>
      </c>
      <c r="H5" s="4">
        <v>830</v>
      </c>
      <c r="I5" s="4">
        <v>1317</v>
      </c>
      <c r="J5" s="4">
        <f t="shared" si="1"/>
        <v>487</v>
      </c>
      <c r="K5" s="5">
        <f t="shared" si="2"/>
        <v>0.22682813227759666</v>
      </c>
      <c r="L5" s="5">
        <f t="shared" si="3"/>
        <v>0.6007696007696007</v>
      </c>
      <c r="M5" s="4">
        <v>22</v>
      </c>
      <c r="N5" s="4">
        <v>111</v>
      </c>
    </row>
    <row r="6" spans="1:14" ht="12">
      <c r="A6" t="s">
        <v>18</v>
      </c>
      <c r="B6" s="4">
        <v>3693</v>
      </c>
      <c r="C6" s="4">
        <v>3918</v>
      </c>
      <c r="D6" s="4">
        <v>51532</v>
      </c>
      <c r="E6" s="4">
        <v>4270</v>
      </c>
      <c r="F6" s="4">
        <v>1383</v>
      </c>
      <c r="G6" s="4">
        <f t="shared" si="0"/>
        <v>5076</v>
      </c>
      <c r="H6" s="4">
        <v>1372</v>
      </c>
      <c r="I6" s="4">
        <v>1311</v>
      </c>
      <c r="J6" s="4">
        <f t="shared" si="1"/>
        <v>-61</v>
      </c>
      <c r="K6" s="5">
        <f t="shared" si="2"/>
        <v>-0.022735743570629893</v>
      </c>
      <c r="L6" s="5">
        <f t="shared" si="3"/>
        <v>0.6284863254806391</v>
      </c>
      <c r="M6" s="4">
        <v>16</v>
      </c>
      <c r="N6" s="4">
        <v>395</v>
      </c>
    </row>
    <row r="7" spans="1:14" ht="12">
      <c r="A7" t="s">
        <v>19</v>
      </c>
      <c r="B7" s="4">
        <v>1490</v>
      </c>
      <c r="C7" s="4">
        <v>1699</v>
      </c>
      <c r="D7" s="4">
        <v>21835</v>
      </c>
      <c r="E7" s="4">
        <v>1506</v>
      </c>
      <c r="F7" s="4">
        <v>256</v>
      </c>
      <c r="G7" s="4">
        <f t="shared" si="0"/>
        <v>1746</v>
      </c>
      <c r="H7" s="4">
        <v>366</v>
      </c>
      <c r="I7" s="4">
        <v>550</v>
      </c>
      <c r="J7" s="4">
        <f t="shared" si="1"/>
        <v>184</v>
      </c>
      <c r="K7" s="5">
        <f t="shared" si="2"/>
        <v>0.20087336244541484</v>
      </c>
      <c r="L7" s="5">
        <f t="shared" si="3"/>
        <v>0.7543624161073825</v>
      </c>
      <c r="M7" s="4">
        <v>11</v>
      </c>
      <c r="N7" s="4">
        <v>143</v>
      </c>
    </row>
    <row r="8" spans="1:14" ht="12">
      <c r="A8" t="s">
        <v>20</v>
      </c>
      <c r="B8" s="4">
        <v>4450</v>
      </c>
      <c r="C8" s="4">
        <v>4238</v>
      </c>
      <c r="D8" s="4">
        <v>59304</v>
      </c>
      <c r="E8" s="4">
        <v>4374</v>
      </c>
      <c r="F8" s="4">
        <v>1152</v>
      </c>
      <c r="G8" s="4">
        <f t="shared" si="0"/>
        <v>5602</v>
      </c>
      <c r="H8" s="4">
        <v>959</v>
      </c>
      <c r="I8" s="4">
        <v>1059</v>
      </c>
      <c r="J8" s="4">
        <f t="shared" si="1"/>
        <v>100</v>
      </c>
      <c r="K8" s="5">
        <f t="shared" si="2"/>
        <v>0.049554013875123884</v>
      </c>
      <c r="L8" s="5">
        <f t="shared" si="3"/>
        <v>0.7844943820224719</v>
      </c>
      <c r="M8" s="4">
        <v>15</v>
      </c>
      <c r="N8" s="4">
        <v>331</v>
      </c>
    </row>
    <row r="9" spans="1:14" ht="12">
      <c r="A9" t="s">
        <v>21</v>
      </c>
      <c r="B9" s="4">
        <v>3638</v>
      </c>
      <c r="C9" s="4">
        <v>3365</v>
      </c>
      <c r="D9" s="4">
        <v>50488</v>
      </c>
      <c r="E9" s="4">
        <v>3947</v>
      </c>
      <c r="F9" s="4">
        <v>1047</v>
      </c>
      <c r="G9" s="4">
        <f t="shared" si="0"/>
        <v>4685</v>
      </c>
      <c r="H9" s="4">
        <v>857</v>
      </c>
      <c r="I9" s="4">
        <v>920</v>
      </c>
      <c r="J9" s="4">
        <f t="shared" si="1"/>
        <v>63</v>
      </c>
      <c r="K9" s="5">
        <f t="shared" si="2"/>
        <v>0.03545301069217783</v>
      </c>
      <c r="L9" s="5">
        <f t="shared" si="3"/>
        <v>0.7644310060472788</v>
      </c>
      <c r="M9" s="4">
        <v>13</v>
      </c>
      <c r="N9" s="4">
        <v>434</v>
      </c>
    </row>
    <row r="10" spans="1:14" ht="12">
      <c r="A10" t="s">
        <v>22</v>
      </c>
      <c r="B10" s="4">
        <v>1754</v>
      </c>
      <c r="C10" s="4">
        <v>1374</v>
      </c>
      <c r="D10" s="4">
        <v>20826</v>
      </c>
      <c r="E10" s="4">
        <v>1904</v>
      </c>
      <c r="F10" s="4">
        <v>577</v>
      </c>
      <c r="G10" s="4">
        <f t="shared" si="0"/>
        <v>2331</v>
      </c>
      <c r="H10" s="4">
        <v>703</v>
      </c>
      <c r="I10" s="4">
        <v>624</v>
      </c>
      <c r="J10" s="4">
        <f t="shared" si="1"/>
        <v>-79</v>
      </c>
      <c r="K10" s="5">
        <f t="shared" si="2"/>
        <v>-0.059532780708364735</v>
      </c>
      <c r="L10" s="5">
        <f t="shared" si="3"/>
        <v>0.5992018244013683</v>
      </c>
      <c r="M10" s="4">
        <v>4</v>
      </c>
      <c r="N10" s="4">
        <v>139</v>
      </c>
    </row>
    <row r="11" spans="1:14" ht="12">
      <c r="A11" t="s">
        <v>23</v>
      </c>
      <c r="B11" s="4">
        <v>630</v>
      </c>
      <c r="C11" s="4">
        <v>858</v>
      </c>
      <c r="D11" s="4">
        <v>10907</v>
      </c>
      <c r="E11" s="4">
        <v>709</v>
      </c>
      <c r="F11" s="4">
        <v>147</v>
      </c>
      <c r="G11" s="4">
        <f t="shared" si="0"/>
        <v>777</v>
      </c>
      <c r="H11" s="4">
        <v>230</v>
      </c>
      <c r="I11" s="4">
        <v>277</v>
      </c>
      <c r="J11" s="4">
        <f t="shared" si="1"/>
        <v>47</v>
      </c>
      <c r="K11" s="5">
        <f t="shared" si="2"/>
        <v>0.09270216962524655</v>
      </c>
      <c r="L11" s="5">
        <f t="shared" si="3"/>
        <v>0.6349206349206349</v>
      </c>
      <c r="M11" s="4">
        <v>3</v>
      </c>
      <c r="N11" s="4">
        <v>82</v>
      </c>
    </row>
    <row r="12" spans="1:14" ht="12">
      <c r="A12" t="s">
        <v>24</v>
      </c>
      <c r="B12" s="4">
        <v>1851</v>
      </c>
      <c r="C12" s="4">
        <v>1784</v>
      </c>
      <c r="D12" s="4">
        <v>26426</v>
      </c>
      <c r="E12" s="4">
        <v>2056</v>
      </c>
      <c r="F12" s="4">
        <v>464</v>
      </c>
      <c r="G12" s="4">
        <f t="shared" si="0"/>
        <v>2315</v>
      </c>
      <c r="H12" s="4">
        <v>633</v>
      </c>
      <c r="I12" s="4">
        <v>616</v>
      </c>
      <c r="J12" s="4">
        <f t="shared" si="1"/>
        <v>-17</v>
      </c>
      <c r="K12" s="5">
        <f t="shared" si="2"/>
        <v>-0.013610888710968775</v>
      </c>
      <c r="L12" s="5">
        <f t="shared" si="3"/>
        <v>0.6580226904376013</v>
      </c>
      <c r="M12" s="4">
        <v>13</v>
      </c>
      <c r="N12" s="4">
        <v>116</v>
      </c>
    </row>
    <row r="13" spans="1:14" ht="12">
      <c r="A13" t="s">
        <v>25</v>
      </c>
      <c r="B13" s="4">
        <v>1521</v>
      </c>
      <c r="C13" s="4">
        <v>1317</v>
      </c>
      <c r="D13" s="4">
        <v>21903</v>
      </c>
      <c r="E13" s="4">
        <v>1569</v>
      </c>
      <c r="F13" s="4">
        <v>400</v>
      </c>
      <c r="G13" s="4">
        <f t="shared" si="0"/>
        <v>1921</v>
      </c>
      <c r="H13" s="4">
        <v>706</v>
      </c>
      <c r="I13" s="4">
        <v>611</v>
      </c>
      <c r="J13" s="4">
        <f t="shared" si="1"/>
        <v>-95</v>
      </c>
      <c r="K13" s="5">
        <f t="shared" si="2"/>
        <v>-0.0721336370539104</v>
      </c>
      <c r="L13" s="5">
        <f t="shared" si="3"/>
        <v>0.5358316896778436</v>
      </c>
      <c r="M13" s="4">
        <v>6</v>
      </c>
      <c r="N13" s="4">
        <v>18</v>
      </c>
    </row>
    <row r="14" spans="1:14" ht="12">
      <c r="A14" t="s">
        <v>26</v>
      </c>
      <c r="B14" s="4">
        <v>493</v>
      </c>
      <c r="C14" s="4">
        <v>473</v>
      </c>
      <c r="D14" s="4">
        <v>9649</v>
      </c>
      <c r="E14" s="4">
        <v>544</v>
      </c>
      <c r="F14" s="4">
        <v>102</v>
      </c>
      <c r="G14" s="4">
        <f t="shared" si="0"/>
        <v>595</v>
      </c>
      <c r="H14" s="4">
        <v>123</v>
      </c>
      <c r="I14" s="4">
        <v>202</v>
      </c>
      <c r="J14" s="4">
        <f t="shared" si="1"/>
        <v>79</v>
      </c>
      <c r="K14" s="5">
        <f t="shared" si="2"/>
        <v>0.24307692307692308</v>
      </c>
      <c r="L14" s="5">
        <f t="shared" si="3"/>
        <v>0.7505070993914807</v>
      </c>
      <c r="M14" s="4">
        <v>2</v>
      </c>
      <c r="N14" s="4">
        <v>51</v>
      </c>
    </row>
    <row r="15" spans="1:14" ht="12">
      <c r="A15" t="s">
        <v>27</v>
      </c>
      <c r="B15" s="4">
        <v>2626</v>
      </c>
      <c r="C15" s="4">
        <v>2896</v>
      </c>
      <c r="D15" s="4">
        <v>38830</v>
      </c>
      <c r="E15" s="4">
        <v>2905</v>
      </c>
      <c r="F15" s="4">
        <v>655</v>
      </c>
      <c r="G15" s="4">
        <f t="shared" si="0"/>
        <v>3281</v>
      </c>
      <c r="H15" s="4">
        <v>821</v>
      </c>
      <c r="I15" s="4">
        <v>993</v>
      </c>
      <c r="J15" s="4">
        <f t="shared" si="1"/>
        <v>172</v>
      </c>
      <c r="K15" s="5">
        <f t="shared" si="2"/>
        <v>0.09481808158765159</v>
      </c>
      <c r="L15" s="5">
        <f t="shared" si="3"/>
        <v>0.6873571972581873</v>
      </c>
      <c r="M15" s="4">
        <v>7</v>
      </c>
      <c r="N15" s="4">
        <v>213</v>
      </c>
    </row>
    <row r="16" spans="1:14" ht="12">
      <c r="A16" t="s">
        <v>28</v>
      </c>
      <c r="B16" s="4">
        <v>17499</v>
      </c>
      <c r="C16" s="4">
        <v>17251</v>
      </c>
      <c r="D16" s="4">
        <v>252337</v>
      </c>
      <c r="E16" s="4">
        <v>18460</v>
      </c>
      <c r="F16" s="4">
        <v>5053</v>
      </c>
      <c r="G16" s="4">
        <f t="shared" si="0"/>
        <v>22552</v>
      </c>
      <c r="H16" s="4">
        <v>3096</v>
      </c>
      <c r="I16" s="4">
        <v>3412</v>
      </c>
      <c r="J16" s="4">
        <f t="shared" si="1"/>
        <v>316</v>
      </c>
      <c r="K16" s="5">
        <f t="shared" si="2"/>
        <v>0.04855562384757222</v>
      </c>
      <c r="L16" s="5">
        <f t="shared" si="3"/>
        <v>0.8230756043202468</v>
      </c>
      <c r="M16" s="4">
        <v>63</v>
      </c>
      <c r="N16" s="4">
        <v>517</v>
      </c>
    </row>
    <row r="17" spans="1:14" ht="12">
      <c r="A17" t="s">
        <v>29</v>
      </c>
      <c r="B17" s="4">
        <v>2667</v>
      </c>
      <c r="C17" s="4">
        <v>2243</v>
      </c>
      <c r="D17" s="4">
        <v>34431</v>
      </c>
      <c r="E17" s="4">
        <v>2393</v>
      </c>
      <c r="F17" s="4">
        <v>517</v>
      </c>
      <c r="G17" s="4">
        <f t="shared" si="0"/>
        <v>3184</v>
      </c>
      <c r="H17" s="4">
        <v>836</v>
      </c>
      <c r="I17" s="4">
        <v>1516</v>
      </c>
      <c r="J17" s="4">
        <f t="shared" si="1"/>
        <v>680</v>
      </c>
      <c r="K17" s="5">
        <f t="shared" si="2"/>
        <v>0.2891156462585034</v>
      </c>
      <c r="L17" s="5">
        <f t="shared" si="3"/>
        <v>0.6865391826021747</v>
      </c>
      <c r="M17" s="4">
        <v>4</v>
      </c>
      <c r="N17" s="4">
        <v>165</v>
      </c>
    </row>
    <row r="18" spans="1:14" ht="12">
      <c r="A18" t="s">
        <v>30</v>
      </c>
      <c r="B18" s="4">
        <v>1480</v>
      </c>
      <c r="C18" s="4">
        <v>1471</v>
      </c>
      <c r="D18" s="4">
        <v>18689</v>
      </c>
      <c r="E18" s="4">
        <v>1713</v>
      </c>
      <c r="F18" s="4">
        <v>471</v>
      </c>
      <c r="G18" s="4">
        <f t="shared" si="0"/>
        <v>1951</v>
      </c>
      <c r="H18" s="4">
        <v>574</v>
      </c>
      <c r="I18" s="4">
        <v>399</v>
      </c>
      <c r="J18" s="4">
        <f t="shared" si="1"/>
        <v>-175</v>
      </c>
      <c r="K18" s="5">
        <f t="shared" si="2"/>
        <v>-0.17985611510791366</v>
      </c>
      <c r="L18" s="5">
        <f t="shared" si="3"/>
        <v>0.6121621621621621</v>
      </c>
      <c r="M18" s="4">
        <v>9</v>
      </c>
      <c r="N18" s="4">
        <v>106</v>
      </c>
    </row>
    <row r="19" spans="1:14" ht="12">
      <c r="A19" t="s">
        <v>31</v>
      </c>
      <c r="B19" s="4">
        <v>3973</v>
      </c>
      <c r="C19" s="4">
        <v>3609</v>
      </c>
      <c r="D19" s="4">
        <v>52295</v>
      </c>
      <c r="E19" s="4">
        <v>4194</v>
      </c>
      <c r="F19" s="4">
        <v>698</v>
      </c>
      <c r="G19" s="4">
        <f t="shared" si="0"/>
        <v>4671</v>
      </c>
      <c r="H19" s="4">
        <v>754</v>
      </c>
      <c r="I19" s="4">
        <v>1024</v>
      </c>
      <c r="J19" s="4">
        <f t="shared" si="1"/>
        <v>270</v>
      </c>
      <c r="K19" s="5">
        <f t="shared" si="2"/>
        <v>0.15185601799775028</v>
      </c>
      <c r="L19" s="5">
        <f t="shared" si="3"/>
        <v>0.8102189781021898</v>
      </c>
      <c r="M19" s="4">
        <v>12</v>
      </c>
      <c r="N19" s="4">
        <v>348</v>
      </c>
    </row>
    <row r="20" spans="1:14" ht="12">
      <c r="A20" t="s">
        <v>32</v>
      </c>
      <c r="B20" s="4">
        <v>687</v>
      </c>
      <c r="C20" s="4">
        <v>502</v>
      </c>
      <c r="D20" s="4">
        <v>9609</v>
      </c>
      <c r="E20" s="4">
        <v>697</v>
      </c>
      <c r="F20" s="4">
        <v>92</v>
      </c>
      <c r="G20" s="4">
        <f t="shared" si="0"/>
        <v>779</v>
      </c>
      <c r="H20" s="4">
        <v>250</v>
      </c>
      <c r="I20" s="4">
        <v>302</v>
      </c>
      <c r="J20" s="4">
        <f t="shared" si="1"/>
        <v>52</v>
      </c>
      <c r="K20" s="5">
        <f t="shared" si="2"/>
        <v>0.09420289855072464</v>
      </c>
      <c r="L20" s="5">
        <f t="shared" si="3"/>
        <v>0.636098981077147</v>
      </c>
      <c r="M20" s="4">
        <v>0</v>
      </c>
      <c r="N20" s="4">
        <v>121</v>
      </c>
    </row>
    <row r="21" spans="1:14" ht="12">
      <c r="A21" t="s">
        <v>33</v>
      </c>
      <c r="B21" s="4">
        <v>974</v>
      </c>
      <c r="C21" s="4">
        <v>1176</v>
      </c>
      <c r="D21" s="4">
        <v>17630</v>
      </c>
      <c r="E21" s="4">
        <v>1124</v>
      </c>
      <c r="F21" s="4">
        <v>394</v>
      </c>
      <c r="G21" s="4">
        <f t="shared" si="0"/>
        <v>1368</v>
      </c>
      <c r="H21" s="4">
        <v>289</v>
      </c>
      <c r="I21" s="4">
        <v>268</v>
      </c>
      <c r="J21" s="4">
        <f t="shared" si="1"/>
        <v>-21</v>
      </c>
      <c r="K21" s="5">
        <f t="shared" si="2"/>
        <v>-0.03770197486535009</v>
      </c>
      <c r="L21" s="5">
        <f t="shared" si="3"/>
        <v>0.7032854209445585</v>
      </c>
      <c r="M21" s="4">
        <v>1</v>
      </c>
      <c r="N21" s="4">
        <v>63</v>
      </c>
    </row>
    <row r="22" spans="1:14" ht="12">
      <c r="A22" t="s">
        <v>34</v>
      </c>
      <c r="B22" s="4">
        <v>47491</v>
      </c>
      <c r="C22" s="4">
        <v>45244</v>
      </c>
      <c r="D22" s="4">
        <v>682321</v>
      </c>
      <c r="E22" s="4">
        <v>49465</v>
      </c>
      <c r="F22" s="4">
        <v>16157</v>
      </c>
      <c r="G22" s="4">
        <f t="shared" si="0"/>
        <v>63648</v>
      </c>
      <c r="H22" s="4">
        <v>7365</v>
      </c>
      <c r="I22" s="4">
        <v>7028</v>
      </c>
      <c r="J22" s="4">
        <f t="shared" si="1"/>
        <v>-337</v>
      </c>
      <c r="K22" s="5">
        <f t="shared" si="2"/>
        <v>-0.023414159660946295</v>
      </c>
      <c r="L22" s="5">
        <f t="shared" si="3"/>
        <v>0.8449179844602135</v>
      </c>
      <c r="M22" s="4">
        <v>217</v>
      </c>
      <c r="N22" s="4">
        <v>2579</v>
      </c>
    </row>
    <row r="23" spans="1:14" ht="12">
      <c r="A23" t="s">
        <v>35</v>
      </c>
      <c r="B23" s="4">
        <v>728</v>
      </c>
      <c r="C23" s="4">
        <v>321</v>
      </c>
      <c r="D23" s="4">
        <v>9558</v>
      </c>
      <c r="E23" s="4">
        <v>798</v>
      </c>
      <c r="F23" s="4">
        <v>170</v>
      </c>
      <c r="G23" s="4">
        <f t="shared" si="0"/>
        <v>898</v>
      </c>
      <c r="H23" s="4">
        <v>397</v>
      </c>
      <c r="I23" s="4">
        <v>62</v>
      </c>
      <c r="J23" s="4">
        <f t="shared" si="1"/>
        <v>-335</v>
      </c>
      <c r="K23" s="5">
        <f t="shared" si="2"/>
        <v>-0.7298474945533769</v>
      </c>
      <c r="L23" s="5">
        <f t="shared" si="3"/>
        <v>0.45467032967032966</v>
      </c>
      <c r="M23" s="4">
        <v>6</v>
      </c>
      <c r="N23" s="4">
        <v>22</v>
      </c>
    </row>
    <row r="24" spans="1:14" ht="12">
      <c r="A24" t="s">
        <v>36</v>
      </c>
      <c r="B24" s="4">
        <v>4755</v>
      </c>
      <c r="C24" s="4">
        <v>4155</v>
      </c>
      <c r="D24" s="4">
        <v>66209</v>
      </c>
      <c r="E24" s="4">
        <v>4672</v>
      </c>
      <c r="F24" s="4">
        <v>898</v>
      </c>
      <c r="G24" s="4">
        <f t="shared" si="0"/>
        <v>5653</v>
      </c>
      <c r="H24" s="4">
        <v>1312</v>
      </c>
      <c r="I24" s="4">
        <v>1048</v>
      </c>
      <c r="J24" s="4">
        <f t="shared" si="1"/>
        <v>-264</v>
      </c>
      <c r="K24" s="5">
        <f t="shared" si="2"/>
        <v>-0.11186440677966102</v>
      </c>
      <c r="L24" s="5">
        <f t="shared" si="3"/>
        <v>0.7240799158780231</v>
      </c>
      <c r="M24" s="4">
        <v>16</v>
      </c>
      <c r="N24" s="4">
        <v>338</v>
      </c>
    </row>
    <row r="25" spans="1:14" ht="12">
      <c r="A25" t="s">
        <v>37</v>
      </c>
      <c r="B25" s="4">
        <v>1245</v>
      </c>
      <c r="C25" s="4">
        <v>795</v>
      </c>
      <c r="D25" s="4">
        <v>14741</v>
      </c>
      <c r="E25" s="4">
        <v>1275</v>
      </c>
      <c r="F25" s="4">
        <v>420</v>
      </c>
      <c r="G25" s="4">
        <f t="shared" si="0"/>
        <v>1665</v>
      </c>
      <c r="H25" s="4">
        <v>493</v>
      </c>
      <c r="I25" s="4">
        <v>479</v>
      </c>
      <c r="J25" s="4">
        <f t="shared" si="1"/>
        <v>-14</v>
      </c>
      <c r="K25" s="5">
        <f t="shared" si="2"/>
        <v>-0.01440329218106996</v>
      </c>
      <c r="L25" s="5">
        <f t="shared" si="3"/>
        <v>0.6040160642570281</v>
      </c>
      <c r="M25" s="4">
        <v>10</v>
      </c>
      <c r="N25" s="4">
        <v>133</v>
      </c>
    </row>
    <row r="26" spans="1:14" ht="12">
      <c r="A26" t="s">
        <v>38</v>
      </c>
      <c r="B26" s="4">
        <v>1500</v>
      </c>
      <c r="C26" s="4">
        <v>1608</v>
      </c>
      <c r="D26" s="4">
        <v>22538</v>
      </c>
      <c r="E26" s="4">
        <v>1706</v>
      </c>
      <c r="F26" s="4">
        <v>606</v>
      </c>
      <c r="G26" s="4">
        <f t="shared" si="0"/>
        <v>2106</v>
      </c>
      <c r="H26" s="4">
        <v>707</v>
      </c>
      <c r="I26" s="4">
        <v>716</v>
      </c>
      <c r="J26" s="4">
        <f t="shared" si="1"/>
        <v>9</v>
      </c>
      <c r="K26" s="5">
        <f t="shared" si="2"/>
        <v>0.006324666198172874</v>
      </c>
      <c r="L26" s="5">
        <f t="shared" si="3"/>
        <v>0.5286666666666666</v>
      </c>
      <c r="M26" s="4">
        <v>5</v>
      </c>
      <c r="N26" s="4">
        <v>179</v>
      </c>
    </row>
    <row r="27" spans="1:14" ht="12">
      <c r="A27" t="s">
        <v>39</v>
      </c>
      <c r="B27" s="4">
        <v>3637</v>
      </c>
      <c r="C27" s="4">
        <v>3619</v>
      </c>
      <c r="D27" s="4">
        <v>45173</v>
      </c>
      <c r="E27" s="4">
        <v>3487</v>
      </c>
      <c r="F27" s="4">
        <v>1013</v>
      </c>
      <c r="G27" s="4">
        <f t="shared" si="0"/>
        <v>4650</v>
      </c>
      <c r="H27" s="4">
        <v>955</v>
      </c>
      <c r="I27" s="4">
        <v>900</v>
      </c>
      <c r="J27" s="4">
        <f t="shared" si="1"/>
        <v>-55</v>
      </c>
      <c r="K27" s="5">
        <f t="shared" si="2"/>
        <v>-0.029649595687331536</v>
      </c>
      <c r="L27" s="5">
        <f t="shared" si="3"/>
        <v>0.7374209513335166</v>
      </c>
      <c r="M27" s="4">
        <v>17</v>
      </c>
      <c r="N27" s="4">
        <v>206</v>
      </c>
    </row>
    <row r="28" spans="1:14" ht="12">
      <c r="A28" t="s">
        <v>40</v>
      </c>
      <c r="B28" s="4">
        <v>1114</v>
      </c>
      <c r="C28" s="4">
        <v>1324</v>
      </c>
      <c r="D28" s="4">
        <v>18049</v>
      </c>
      <c r="E28" s="4">
        <v>1126</v>
      </c>
      <c r="F28" s="4">
        <v>436</v>
      </c>
      <c r="G28" s="4">
        <f t="shared" si="0"/>
        <v>1550</v>
      </c>
      <c r="H28" s="4">
        <v>588</v>
      </c>
      <c r="I28" s="4">
        <v>458</v>
      </c>
      <c r="J28" s="4">
        <f t="shared" si="1"/>
        <v>-130</v>
      </c>
      <c r="K28" s="5">
        <f t="shared" si="2"/>
        <v>-0.124282982791587</v>
      </c>
      <c r="L28" s="5">
        <f t="shared" si="3"/>
        <v>0.47217235188509876</v>
      </c>
      <c r="M28" s="4">
        <v>3</v>
      </c>
      <c r="N28" s="4">
        <v>88</v>
      </c>
    </row>
    <row r="29" spans="1:14" ht="12">
      <c r="A29" t="s">
        <v>41</v>
      </c>
      <c r="B29" s="4">
        <v>3706</v>
      </c>
      <c r="C29" s="4">
        <v>3013</v>
      </c>
      <c r="D29" s="4">
        <v>49571</v>
      </c>
      <c r="E29" s="4">
        <v>3699</v>
      </c>
      <c r="F29" s="4">
        <v>1332</v>
      </c>
      <c r="G29" s="4">
        <f t="shared" si="0"/>
        <v>5038</v>
      </c>
      <c r="H29" s="4">
        <v>1107</v>
      </c>
      <c r="I29" s="4">
        <v>2173</v>
      </c>
      <c r="J29" s="4">
        <f t="shared" si="1"/>
        <v>1066</v>
      </c>
      <c r="K29" s="5">
        <f t="shared" si="2"/>
        <v>0.325</v>
      </c>
      <c r="L29" s="5">
        <f t="shared" si="3"/>
        <v>0.7012951969778737</v>
      </c>
      <c r="M29" s="4">
        <v>7</v>
      </c>
      <c r="N29" s="4">
        <v>560</v>
      </c>
    </row>
    <row r="30" spans="1:14" ht="12">
      <c r="A30" t="s">
        <v>42</v>
      </c>
      <c r="B30" s="4">
        <v>13281</v>
      </c>
      <c r="C30" s="4">
        <v>13641</v>
      </c>
      <c r="D30" s="4">
        <v>206415</v>
      </c>
      <c r="E30" s="4">
        <v>13952</v>
      </c>
      <c r="F30" s="4">
        <v>4904</v>
      </c>
      <c r="G30" s="4">
        <f t="shared" si="0"/>
        <v>18185</v>
      </c>
      <c r="H30" s="4">
        <v>3868</v>
      </c>
      <c r="I30" s="4">
        <v>4535</v>
      </c>
      <c r="J30" s="4">
        <f t="shared" si="1"/>
        <v>667</v>
      </c>
      <c r="K30" s="5">
        <f t="shared" si="2"/>
        <v>0.07937641318576699</v>
      </c>
      <c r="L30" s="5">
        <f t="shared" si="3"/>
        <v>0.7087568707175664</v>
      </c>
      <c r="M30" s="4">
        <v>52</v>
      </c>
      <c r="N30" s="4">
        <v>328</v>
      </c>
    </row>
    <row r="31" spans="1:14" ht="12">
      <c r="A31" t="s">
        <v>43</v>
      </c>
      <c r="B31" s="4">
        <v>6550</v>
      </c>
      <c r="C31" s="4">
        <v>6211</v>
      </c>
      <c r="D31" s="4">
        <v>89522</v>
      </c>
      <c r="E31" s="4">
        <v>6421</v>
      </c>
      <c r="F31" s="4">
        <v>1836</v>
      </c>
      <c r="G31" s="4">
        <f t="shared" si="0"/>
        <v>8386</v>
      </c>
      <c r="H31" s="4">
        <v>2070</v>
      </c>
      <c r="I31" s="4">
        <v>1781</v>
      </c>
      <c r="J31" s="4">
        <f t="shared" si="1"/>
        <v>-289</v>
      </c>
      <c r="K31" s="5">
        <f t="shared" si="2"/>
        <v>-0.07504544274214489</v>
      </c>
      <c r="L31" s="5">
        <f t="shared" si="3"/>
        <v>0.683969465648855</v>
      </c>
      <c r="M31" s="4">
        <v>22</v>
      </c>
      <c r="N31" s="4">
        <v>439</v>
      </c>
    </row>
    <row r="32" spans="1:14" ht="12">
      <c r="A32" t="s">
        <v>44</v>
      </c>
      <c r="B32" s="4">
        <v>4562</v>
      </c>
      <c r="C32" s="4">
        <v>2434</v>
      </c>
      <c r="D32" s="4">
        <v>40312</v>
      </c>
      <c r="E32" s="4">
        <v>4881</v>
      </c>
      <c r="F32" s="4">
        <v>700</v>
      </c>
      <c r="G32" s="4">
        <f t="shared" si="0"/>
        <v>5262</v>
      </c>
      <c r="H32" s="4">
        <v>906</v>
      </c>
      <c r="I32" s="4">
        <v>621</v>
      </c>
      <c r="J32" s="4">
        <f t="shared" si="1"/>
        <v>-285</v>
      </c>
      <c r="K32" s="5">
        <f t="shared" si="2"/>
        <v>-0.18664047151277013</v>
      </c>
      <c r="L32" s="5">
        <f t="shared" si="3"/>
        <v>0.8014028934677773</v>
      </c>
      <c r="M32" s="4">
        <v>9</v>
      </c>
      <c r="N32" s="4">
        <v>82</v>
      </c>
    </row>
    <row r="33" spans="1:14" ht="12">
      <c r="A33" t="s">
        <v>45</v>
      </c>
      <c r="B33" s="4">
        <v>18710</v>
      </c>
      <c r="C33" s="4">
        <v>18120</v>
      </c>
      <c r="D33" s="4">
        <v>258683</v>
      </c>
      <c r="E33" s="4">
        <v>19367</v>
      </c>
      <c r="F33" s="4">
        <v>5877</v>
      </c>
      <c r="G33" s="4">
        <f t="shared" si="0"/>
        <v>24587</v>
      </c>
      <c r="H33" s="4">
        <v>4408</v>
      </c>
      <c r="I33" s="4">
        <v>4724</v>
      </c>
      <c r="J33" s="4">
        <f t="shared" si="1"/>
        <v>316</v>
      </c>
      <c r="K33" s="5">
        <f t="shared" si="2"/>
        <v>0.0346035917652212</v>
      </c>
      <c r="L33" s="5">
        <f t="shared" si="3"/>
        <v>0.7644040619989311</v>
      </c>
      <c r="M33" s="4">
        <v>72</v>
      </c>
      <c r="N33" s="4">
        <v>377</v>
      </c>
    </row>
    <row r="34" spans="1:14" ht="12">
      <c r="A34" t="s">
        <v>46</v>
      </c>
      <c r="B34" s="4">
        <v>2445</v>
      </c>
      <c r="C34" s="4">
        <v>1851</v>
      </c>
      <c r="D34" s="4">
        <v>31989</v>
      </c>
      <c r="E34" s="4">
        <v>2648</v>
      </c>
      <c r="F34" s="4">
        <v>529</v>
      </c>
      <c r="G34" s="4">
        <f t="shared" si="0"/>
        <v>2974</v>
      </c>
      <c r="H34" s="4">
        <v>472</v>
      </c>
      <c r="I34" s="4">
        <v>653</v>
      </c>
      <c r="J34" s="4">
        <f t="shared" si="1"/>
        <v>181</v>
      </c>
      <c r="K34" s="5">
        <f t="shared" si="2"/>
        <v>0.1608888888888889</v>
      </c>
      <c r="L34" s="5">
        <f t="shared" si="3"/>
        <v>0.8069529652351738</v>
      </c>
      <c r="M34" s="4">
        <v>11</v>
      </c>
      <c r="N34" s="4">
        <v>304</v>
      </c>
    </row>
    <row r="35" spans="1:14" ht="12">
      <c r="A35" t="s">
        <v>47</v>
      </c>
      <c r="B35" s="4">
        <v>13067</v>
      </c>
      <c r="C35" s="4">
        <v>12602</v>
      </c>
      <c r="D35" s="4">
        <v>174358</v>
      </c>
      <c r="E35" s="4">
        <v>12885</v>
      </c>
      <c r="F35" s="4">
        <v>4068</v>
      </c>
      <c r="G35" s="4">
        <f aca="true" t="shared" si="4" ref="G35:G66">B35+F35</f>
        <v>17135</v>
      </c>
      <c r="H35" s="4">
        <v>3268</v>
      </c>
      <c r="I35" s="4">
        <v>3078</v>
      </c>
      <c r="J35" s="4">
        <f aca="true" t="shared" si="5" ref="J35:J66">I35-H35</f>
        <v>-190</v>
      </c>
      <c r="K35" s="5">
        <f aca="true" t="shared" si="6" ref="K35:K66">J35/(I35+H35)</f>
        <v>-0.029940119760479042</v>
      </c>
      <c r="L35" s="5">
        <f aca="true" t="shared" si="7" ref="L35:L52">(B35-H35)/B35</f>
        <v>0.7499043391750211</v>
      </c>
      <c r="M35" s="4">
        <v>34</v>
      </c>
      <c r="N35" s="4">
        <v>640</v>
      </c>
    </row>
    <row r="36" spans="1:14" ht="12">
      <c r="A36" t="s">
        <v>48</v>
      </c>
      <c r="B36" s="4">
        <v>456</v>
      </c>
      <c r="C36" s="4">
        <v>411</v>
      </c>
      <c r="D36" s="4">
        <v>8116</v>
      </c>
      <c r="E36" s="4">
        <v>581</v>
      </c>
      <c r="F36" s="4">
        <v>110</v>
      </c>
      <c r="G36" s="4">
        <f t="shared" si="4"/>
        <v>566</v>
      </c>
      <c r="H36" s="4">
        <v>155</v>
      </c>
      <c r="I36" s="4">
        <v>282</v>
      </c>
      <c r="J36" s="4">
        <f t="shared" si="5"/>
        <v>127</v>
      </c>
      <c r="K36" s="5">
        <f t="shared" si="6"/>
        <v>0.2906178489702517</v>
      </c>
      <c r="L36" s="5">
        <f t="shared" si="7"/>
        <v>0.6600877192982456</v>
      </c>
      <c r="M36" s="4">
        <v>3</v>
      </c>
      <c r="N36" s="4">
        <v>148</v>
      </c>
    </row>
    <row r="37" spans="1:14" ht="12">
      <c r="A37" t="s">
        <v>49</v>
      </c>
      <c r="B37" s="4">
        <v>3986</v>
      </c>
      <c r="C37" s="4">
        <v>4030</v>
      </c>
      <c r="D37" s="4">
        <v>57057</v>
      </c>
      <c r="E37" s="4">
        <v>4425</v>
      </c>
      <c r="F37" s="4">
        <v>1554</v>
      </c>
      <c r="G37" s="4">
        <f t="shared" si="4"/>
        <v>5540</v>
      </c>
      <c r="H37" s="4">
        <v>1552</v>
      </c>
      <c r="I37" s="4">
        <v>843</v>
      </c>
      <c r="J37" s="4">
        <f t="shared" si="5"/>
        <v>-709</v>
      </c>
      <c r="K37" s="5">
        <f t="shared" si="6"/>
        <v>-0.29603340292275576</v>
      </c>
      <c r="L37" s="5">
        <f t="shared" si="7"/>
        <v>0.6106372303060712</v>
      </c>
      <c r="M37" s="4">
        <v>12</v>
      </c>
      <c r="N37" s="4">
        <v>230</v>
      </c>
    </row>
    <row r="38" spans="1:14" ht="12">
      <c r="A38" t="s">
        <v>50</v>
      </c>
      <c r="B38" s="4">
        <v>3259</v>
      </c>
      <c r="C38" s="4">
        <v>3385</v>
      </c>
      <c r="D38" s="4">
        <v>48910</v>
      </c>
      <c r="E38" s="4">
        <v>3373</v>
      </c>
      <c r="F38" s="4">
        <v>840</v>
      </c>
      <c r="G38" s="4">
        <f t="shared" si="4"/>
        <v>4099</v>
      </c>
      <c r="H38" s="4">
        <v>1084</v>
      </c>
      <c r="I38" s="4">
        <v>748</v>
      </c>
      <c r="J38" s="4">
        <f t="shared" si="5"/>
        <v>-336</v>
      </c>
      <c r="K38" s="5">
        <f t="shared" si="6"/>
        <v>-0.18340611353711792</v>
      </c>
      <c r="L38" s="5">
        <f t="shared" si="7"/>
        <v>0.6673826327094201</v>
      </c>
      <c r="M38" s="4">
        <v>11</v>
      </c>
      <c r="N38" s="4">
        <v>183</v>
      </c>
    </row>
    <row r="39" spans="1:14" ht="12">
      <c r="A39" t="s">
        <v>51</v>
      </c>
      <c r="B39" s="4">
        <v>1084</v>
      </c>
      <c r="C39" s="4">
        <v>1055</v>
      </c>
      <c r="D39" s="4">
        <v>16555</v>
      </c>
      <c r="E39" s="4">
        <v>1212</v>
      </c>
      <c r="F39" s="4">
        <v>242</v>
      </c>
      <c r="G39" s="4">
        <f t="shared" si="4"/>
        <v>1326</v>
      </c>
      <c r="H39" s="4">
        <v>443</v>
      </c>
      <c r="I39" s="4">
        <v>284</v>
      </c>
      <c r="J39" s="4">
        <f t="shared" si="5"/>
        <v>-159</v>
      </c>
      <c r="K39" s="5">
        <f t="shared" si="6"/>
        <v>-0.218707015130674</v>
      </c>
      <c r="L39" s="5">
        <f t="shared" si="7"/>
        <v>0.5913284132841329</v>
      </c>
      <c r="M39" s="4">
        <v>1</v>
      </c>
      <c r="N39" s="4">
        <v>224</v>
      </c>
    </row>
    <row r="40" spans="1:14" ht="12">
      <c r="A40" t="s">
        <v>52</v>
      </c>
      <c r="B40" s="4">
        <v>4569</v>
      </c>
      <c r="C40" s="4">
        <v>4294</v>
      </c>
      <c r="D40" s="4">
        <v>66049</v>
      </c>
      <c r="E40" s="4">
        <v>4700</v>
      </c>
      <c r="F40" s="4">
        <v>1364</v>
      </c>
      <c r="G40" s="4">
        <f t="shared" si="4"/>
        <v>5933</v>
      </c>
      <c r="H40" s="4">
        <v>1030</v>
      </c>
      <c r="I40" s="4">
        <v>887</v>
      </c>
      <c r="J40" s="4">
        <f t="shared" si="5"/>
        <v>-143</v>
      </c>
      <c r="K40" s="5">
        <f t="shared" si="6"/>
        <v>-0.07459572248304643</v>
      </c>
      <c r="L40" s="5">
        <f t="shared" si="7"/>
        <v>0.774567739111403</v>
      </c>
      <c r="M40" s="4">
        <v>11</v>
      </c>
      <c r="N40" s="4">
        <v>230</v>
      </c>
    </row>
    <row r="41" spans="1:14" ht="12">
      <c r="A41" t="s">
        <v>53</v>
      </c>
      <c r="B41" s="4">
        <v>1487</v>
      </c>
      <c r="C41" s="4">
        <v>1643</v>
      </c>
      <c r="D41" s="4">
        <v>22945</v>
      </c>
      <c r="E41" s="4">
        <v>1472</v>
      </c>
      <c r="F41" s="4">
        <v>590</v>
      </c>
      <c r="G41" s="4">
        <f t="shared" si="4"/>
        <v>2077</v>
      </c>
      <c r="H41" s="4">
        <v>471</v>
      </c>
      <c r="I41" s="4">
        <v>424</v>
      </c>
      <c r="J41" s="4">
        <f t="shared" si="5"/>
        <v>-47</v>
      </c>
      <c r="K41" s="5">
        <f t="shared" si="6"/>
        <v>-0.05251396648044693</v>
      </c>
      <c r="L41" s="5">
        <f t="shared" si="7"/>
        <v>0.6832548755884331</v>
      </c>
      <c r="M41" s="4">
        <v>4</v>
      </c>
      <c r="N41" s="4">
        <v>175</v>
      </c>
    </row>
    <row r="42" spans="1:14" ht="12">
      <c r="A42" t="s">
        <v>54</v>
      </c>
      <c r="B42" s="4">
        <v>3307</v>
      </c>
      <c r="C42" s="4">
        <v>3321</v>
      </c>
      <c r="D42" s="4">
        <v>47905</v>
      </c>
      <c r="E42" s="4">
        <v>3818</v>
      </c>
      <c r="F42" s="4">
        <v>1150</v>
      </c>
      <c r="G42" s="4">
        <f t="shared" si="4"/>
        <v>4457</v>
      </c>
      <c r="H42" s="4">
        <v>1074</v>
      </c>
      <c r="I42" s="4">
        <v>887</v>
      </c>
      <c r="J42" s="4">
        <f t="shared" si="5"/>
        <v>-187</v>
      </c>
      <c r="K42" s="5">
        <f t="shared" si="6"/>
        <v>-0.09535951045385008</v>
      </c>
      <c r="L42" s="5">
        <f t="shared" si="7"/>
        <v>0.6752343513758694</v>
      </c>
      <c r="M42" s="4">
        <v>16</v>
      </c>
      <c r="N42" s="4">
        <v>183</v>
      </c>
    </row>
    <row r="43" spans="1:14" ht="12">
      <c r="A43" t="s">
        <v>55</v>
      </c>
      <c r="B43" s="4">
        <v>11239</v>
      </c>
      <c r="C43" s="4">
        <v>10910</v>
      </c>
      <c r="D43" s="4">
        <v>152321</v>
      </c>
      <c r="E43" s="4">
        <v>11084</v>
      </c>
      <c r="F43" s="4">
        <v>2916</v>
      </c>
      <c r="G43" s="4">
        <f t="shared" si="4"/>
        <v>14155</v>
      </c>
      <c r="H43" s="4">
        <v>2995</v>
      </c>
      <c r="I43" s="4">
        <v>3435</v>
      </c>
      <c r="J43" s="4">
        <f t="shared" si="5"/>
        <v>440</v>
      </c>
      <c r="K43" s="5">
        <f t="shared" si="6"/>
        <v>0.06842923794712286</v>
      </c>
      <c r="L43" s="5">
        <f t="shared" si="7"/>
        <v>0.7335172168342379</v>
      </c>
      <c r="M43" s="4">
        <v>43</v>
      </c>
      <c r="N43" s="4">
        <v>864</v>
      </c>
    </row>
    <row r="44" spans="1:14" ht="12">
      <c r="A44" t="s">
        <v>56</v>
      </c>
      <c r="B44" s="4">
        <v>20142</v>
      </c>
      <c r="C44" s="4">
        <v>18678</v>
      </c>
      <c r="D44" s="4">
        <v>264653</v>
      </c>
      <c r="E44" s="4">
        <v>19833</v>
      </c>
      <c r="F44" s="4">
        <v>6233</v>
      </c>
      <c r="G44" s="4">
        <f t="shared" si="4"/>
        <v>26375</v>
      </c>
      <c r="H44" s="4">
        <v>3983</v>
      </c>
      <c r="I44" s="4">
        <v>3491</v>
      </c>
      <c r="J44" s="4">
        <f t="shared" si="5"/>
        <v>-492</v>
      </c>
      <c r="K44" s="5">
        <f t="shared" si="6"/>
        <v>-0.06582820444206583</v>
      </c>
      <c r="L44" s="5">
        <f t="shared" si="7"/>
        <v>0.8022539966239698</v>
      </c>
      <c r="M44" s="4">
        <v>86</v>
      </c>
      <c r="N44" s="4">
        <v>388</v>
      </c>
    </row>
    <row r="45" spans="1:14" ht="12">
      <c r="A45" t="s">
        <v>57</v>
      </c>
      <c r="B45" s="4">
        <v>3851</v>
      </c>
      <c r="C45" s="4">
        <v>2853</v>
      </c>
      <c r="D45" s="4">
        <v>52264</v>
      </c>
      <c r="E45" s="4">
        <v>3607</v>
      </c>
      <c r="F45" s="4">
        <v>1122</v>
      </c>
      <c r="G45" s="4">
        <f t="shared" si="4"/>
        <v>4973</v>
      </c>
      <c r="H45" s="4">
        <v>702</v>
      </c>
      <c r="I45" s="4">
        <v>960</v>
      </c>
      <c r="J45" s="4">
        <f t="shared" si="5"/>
        <v>258</v>
      </c>
      <c r="K45" s="5">
        <f t="shared" si="6"/>
        <v>0.1552346570397112</v>
      </c>
      <c r="L45" s="5">
        <f t="shared" si="7"/>
        <v>0.8177096857958972</v>
      </c>
      <c r="M45" s="4">
        <v>11</v>
      </c>
      <c r="N45" s="4">
        <v>155</v>
      </c>
    </row>
    <row r="46" spans="1:14" ht="12">
      <c r="A46" t="s">
        <v>58</v>
      </c>
      <c r="B46" s="4">
        <v>593</v>
      </c>
      <c r="C46" s="4">
        <v>599</v>
      </c>
      <c r="D46" s="4">
        <v>6821</v>
      </c>
      <c r="E46" s="4">
        <v>448</v>
      </c>
      <c r="F46" s="4">
        <v>127</v>
      </c>
      <c r="G46" s="4">
        <f t="shared" si="4"/>
        <v>720</v>
      </c>
      <c r="H46" s="4">
        <v>119</v>
      </c>
      <c r="I46" s="4">
        <v>160</v>
      </c>
      <c r="J46" s="4">
        <f t="shared" si="5"/>
        <v>41</v>
      </c>
      <c r="K46" s="5">
        <f t="shared" si="6"/>
        <v>0.14695340501792115</v>
      </c>
      <c r="L46" s="5">
        <f t="shared" si="7"/>
        <v>0.7993254637436762</v>
      </c>
      <c r="M46" s="4">
        <v>4</v>
      </c>
      <c r="N46" s="4">
        <v>94</v>
      </c>
    </row>
    <row r="47" spans="1:14" ht="12">
      <c r="A47" t="s">
        <v>59</v>
      </c>
      <c r="B47" s="4">
        <v>3421</v>
      </c>
      <c r="C47" s="4">
        <v>2983</v>
      </c>
      <c r="D47" s="4">
        <v>43509</v>
      </c>
      <c r="E47" s="4">
        <v>3595</v>
      </c>
      <c r="F47" s="4">
        <v>994</v>
      </c>
      <c r="G47" s="4">
        <f t="shared" si="4"/>
        <v>4415</v>
      </c>
      <c r="H47" s="4">
        <v>1261</v>
      </c>
      <c r="I47" s="4">
        <v>799</v>
      </c>
      <c r="J47" s="4">
        <f t="shared" si="5"/>
        <v>-462</v>
      </c>
      <c r="K47" s="5">
        <f t="shared" si="6"/>
        <v>-0.22427184466019418</v>
      </c>
      <c r="L47" s="5">
        <f t="shared" si="7"/>
        <v>0.6313943291435253</v>
      </c>
      <c r="M47" s="4">
        <v>9</v>
      </c>
      <c r="N47" s="4">
        <v>233</v>
      </c>
    </row>
    <row r="48" spans="1:14" ht="12">
      <c r="A48" t="s">
        <v>60</v>
      </c>
      <c r="B48" s="4">
        <v>2057</v>
      </c>
      <c r="C48" s="4">
        <v>1452</v>
      </c>
      <c r="D48" s="4">
        <v>23532</v>
      </c>
      <c r="E48" s="4">
        <v>2259</v>
      </c>
      <c r="F48" s="4">
        <v>514</v>
      </c>
      <c r="G48" s="4">
        <f t="shared" si="4"/>
        <v>2571</v>
      </c>
      <c r="H48" s="4">
        <v>737</v>
      </c>
      <c r="I48" s="4">
        <v>537</v>
      </c>
      <c r="J48" s="4">
        <f t="shared" si="5"/>
        <v>-200</v>
      </c>
      <c r="K48" s="5">
        <f t="shared" si="6"/>
        <v>-0.15698587127158556</v>
      </c>
      <c r="L48" s="5">
        <f t="shared" si="7"/>
        <v>0.6417112299465241</v>
      </c>
      <c r="M48" s="4">
        <v>3</v>
      </c>
      <c r="N48" s="4">
        <v>144</v>
      </c>
    </row>
    <row r="49" spans="1:14" ht="12">
      <c r="A49" t="s">
        <v>61</v>
      </c>
      <c r="B49" s="4">
        <v>3731</v>
      </c>
      <c r="C49" s="4">
        <v>3958</v>
      </c>
      <c r="D49" s="4">
        <v>57565</v>
      </c>
      <c r="E49" s="4">
        <v>4155</v>
      </c>
      <c r="F49" s="4">
        <v>1284</v>
      </c>
      <c r="G49" s="4">
        <f t="shared" si="4"/>
        <v>5015</v>
      </c>
      <c r="H49" s="4">
        <v>1455</v>
      </c>
      <c r="I49" s="4">
        <v>804</v>
      </c>
      <c r="J49" s="4">
        <f t="shared" si="5"/>
        <v>-651</v>
      </c>
      <c r="K49" s="5">
        <f t="shared" si="6"/>
        <v>-0.28818061088977426</v>
      </c>
      <c r="L49" s="5">
        <f t="shared" si="7"/>
        <v>0.6100241222192442</v>
      </c>
      <c r="M49" s="4">
        <v>19</v>
      </c>
      <c r="N49" s="4">
        <v>255</v>
      </c>
    </row>
    <row r="50" spans="1:14" ht="12">
      <c r="A50" t="s">
        <v>62</v>
      </c>
      <c r="B50" s="4">
        <v>2375</v>
      </c>
      <c r="C50" s="4">
        <v>2015</v>
      </c>
      <c r="D50" s="4">
        <v>32954</v>
      </c>
      <c r="E50" s="4">
        <v>2312</v>
      </c>
      <c r="F50" s="4">
        <v>392</v>
      </c>
      <c r="G50" s="4">
        <f t="shared" si="4"/>
        <v>2767</v>
      </c>
      <c r="H50" s="4">
        <v>435</v>
      </c>
      <c r="I50" s="4">
        <v>446</v>
      </c>
      <c r="J50" s="4">
        <f t="shared" si="5"/>
        <v>11</v>
      </c>
      <c r="K50" s="5">
        <f t="shared" si="6"/>
        <v>0.012485811577752554</v>
      </c>
      <c r="L50" s="5">
        <f t="shared" si="7"/>
        <v>0.8168421052631579</v>
      </c>
      <c r="M50" s="4">
        <v>16</v>
      </c>
      <c r="N50" s="4">
        <v>120</v>
      </c>
    </row>
    <row r="51" spans="1:14" ht="12">
      <c r="A51" t="s">
        <v>63</v>
      </c>
      <c r="B51" s="4">
        <v>1078</v>
      </c>
      <c r="C51" s="4">
        <v>1236</v>
      </c>
      <c r="D51" s="4">
        <v>17724</v>
      </c>
      <c r="E51" s="4">
        <v>1042</v>
      </c>
      <c r="F51" s="4">
        <v>225</v>
      </c>
      <c r="G51" s="4">
        <f t="shared" si="4"/>
        <v>1303</v>
      </c>
      <c r="H51" s="4">
        <v>434</v>
      </c>
      <c r="I51" s="4">
        <v>529</v>
      </c>
      <c r="J51" s="4">
        <f t="shared" si="5"/>
        <v>95</v>
      </c>
      <c r="K51" s="5">
        <f t="shared" si="6"/>
        <v>0.09865005192107996</v>
      </c>
      <c r="L51" s="5">
        <f t="shared" si="7"/>
        <v>0.5974025974025974</v>
      </c>
      <c r="M51" s="4">
        <v>5</v>
      </c>
      <c r="N51" s="4">
        <v>134</v>
      </c>
    </row>
    <row r="52" spans="1:14" ht="12">
      <c r="A52" t="s">
        <v>64</v>
      </c>
      <c r="B52" s="4">
        <v>1626</v>
      </c>
      <c r="C52" s="4">
        <v>1657</v>
      </c>
      <c r="D52" s="4">
        <v>23152</v>
      </c>
      <c r="E52" s="4">
        <v>1682</v>
      </c>
      <c r="F52" s="4">
        <v>423</v>
      </c>
      <c r="G52" s="4">
        <f t="shared" si="4"/>
        <v>2049</v>
      </c>
      <c r="H52" s="4">
        <v>497</v>
      </c>
      <c r="I52" s="4">
        <v>515</v>
      </c>
      <c r="J52" s="4">
        <f t="shared" si="5"/>
        <v>18</v>
      </c>
      <c r="K52" s="5">
        <f t="shared" si="6"/>
        <v>0.017786561264822136</v>
      </c>
      <c r="L52" s="5">
        <f t="shared" si="7"/>
        <v>0.6943419434194342</v>
      </c>
      <c r="M52" s="4">
        <v>1</v>
      </c>
      <c r="N52" s="4">
        <v>158</v>
      </c>
    </row>
    <row r="53" spans="1:14" ht="12">
      <c r="A53" s="3" t="s">
        <v>65</v>
      </c>
      <c r="B53" s="3">
        <f aca="true" t="shared" si="8" ref="B53:I53">SUBTOTAL(9,B2:B52)</f>
        <v>255143</v>
      </c>
      <c r="C53" s="3">
        <f t="shared" si="8"/>
        <v>240810</v>
      </c>
      <c r="D53" s="3">
        <f t="shared" si="8"/>
        <v>3559112</v>
      </c>
      <c r="E53" s="3">
        <f t="shared" si="8"/>
        <v>262632</v>
      </c>
      <c r="F53" s="3">
        <f t="shared" si="8"/>
        <v>76836</v>
      </c>
      <c r="G53" s="3">
        <f t="shared" si="8"/>
        <v>331979</v>
      </c>
      <c r="H53" s="3">
        <f t="shared" si="8"/>
        <v>62400</v>
      </c>
      <c r="I53" s="3">
        <f t="shared" si="8"/>
        <v>62538</v>
      </c>
      <c r="J53" s="3"/>
      <c r="K53" s="3"/>
      <c r="L53" s="3"/>
      <c r="M53" s="3">
        <f>SUBTOTAL(9,M2:M52)</f>
        <v>980</v>
      </c>
      <c r="N53" s="3">
        <f>SUBTOTAL(9,N2:N52)</f>
        <v>14344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5"/>
  <sheetViews>
    <sheetView workbookViewId="0" topLeftCell="A1">
      <selection activeCell="A1" sqref="A1"/>
    </sheetView>
  </sheetViews>
  <sheetFormatPr defaultColWidth="8.8515625" defaultRowHeight="12.75"/>
  <cols>
    <col min="1" max="1" width="20.7109375" style="0" customWidth="1"/>
    <col min="2" max="6" width="10.7109375" style="4" customWidth="1"/>
  </cols>
  <sheetData>
    <row r="1" ht="12">
      <c r="A1" t="s">
        <v>66</v>
      </c>
    </row>
    <row r="2" spans="1:6" ht="12">
      <c r="A2" s="1" t="s">
        <v>1</v>
      </c>
      <c r="B2" s="1" t="s">
        <v>67</v>
      </c>
      <c r="C2" s="1" t="s">
        <v>2</v>
      </c>
      <c r="D2" s="1" t="s">
        <v>5</v>
      </c>
      <c r="E2" s="1" t="s">
        <v>6</v>
      </c>
      <c r="F2" s="1" t="s">
        <v>68</v>
      </c>
    </row>
    <row r="3" spans="2:6" ht="12">
      <c r="B3" s="4">
        <v>270</v>
      </c>
      <c r="C3" s="4">
        <v>0</v>
      </c>
      <c r="D3" s="4">
        <v>0</v>
      </c>
      <c r="E3" s="4">
        <v>35</v>
      </c>
      <c r="F3" s="4">
        <f>C3+E3</f>
        <v>35</v>
      </c>
    </row>
    <row r="4" spans="2:6" ht="12">
      <c r="B4" s="4">
        <v>271</v>
      </c>
      <c r="C4" s="4">
        <v>3273</v>
      </c>
      <c r="D4" s="4">
        <v>6753</v>
      </c>
      <c r="E4" s="4">
        <v>1073</v>
      </c>
      <c r="F4" s="4">
        <f>C4+E4</f>
        <v>4346</v>
      </c>
    </row>
    <row r="5" spans="2:6" ht="12">
      <c r="B5" s="4">
        <v>272</v>
      </c>
      <c r="C5" s="4">
        <v>3</v>
      </c>
      <c r="D5" s="4">
        <v>0</v>
      </c>
      <c r="E5" s="4">
        <v>1</v>
      </c>
      <c r="F5" s="4">
        <f>C5+E5</f>
        <v>4</v>
      </c>
    </row>
    <row r="6" spans="2:6" ht="12">
      <c r="B6" s="4">
        <v>277</v>
      </c>
      <c r="C6" s="4">
        <v>3694</v>
      </c>
      <c r="D6" s="4">
        <v>0</v>
      </c>
      <c r="E6" s="4">
        <v>1276</v>
      </c>
      <c r="F6" s="4">
        <f>C6+E6</f>
        <v>4970</v>
      </c>
    </row>
    <row r="7" spans="1:6" ht="12">
      <c r="A7" s="2" t="s">
        <v>15</v>
      </c>
      <c r="B7" s="2"/>
      <c r="C7" s="2">
        <f>SUBTOTAL(9,C3:C6)</f>
        <v>6970</v>
      </c>
      <c r="D7" s="2">
        <f>SUBTOTAL(9,D3:D6)</f>
        <v>6753</v>
      </c>
      <c r="E7" s="2">
        <f>SUBTOTAL(9,E3:E6)</f>
        <v>2385</v>
      </c>
      <c r="F7" s="2">
        <f>SUBTOTAL(9,F3:F6)</f>
        <v>9355</v>
      </c>
    </row>
    <row r="8" spans="2:6" ht="12">
      <c r="B8" s="4">
        <v>591</v>
      </c>
      <c r="C8" s="4">
        <v>2649</v>
      </c>
      <c r="D8" s="4">
        <v>5613</v>
      </c>
      <c r="E8" s="4">
        <v>859</v>
      </c>
      <c r="F8" s="4">
        <f>C8+E8</f>
        <v>3508</v>
      </c>
    </row>
    <row r="9" spans="2:6" ht="12">
      <c r="B9" s="4">
        <v>592</v>
      </c>
      <c r="C9" s="4">
        <v>10</v>
      </c>
      <c r="D9" s="4">
        <v>4</v>
      </c>
      <c r="E9" s="4">
        <v>24</v>
      </c>
      <c r="F9" s="4">
        <f>C9+E9</f>
        <v>34</v>
      </c>
    </row>
    <row r="10" spans="2:6" ht="12">
      <c r="B10" s="4">
        <v>597</v>
      </c>
      <c r="C10" s="4">
        <v>2925</v>
      </c>
      <c r="D10" s="4">
        <v>0</v>
      </c>
      <c r="E10" s="4">
        <v>651</v>
      </c>
      <c r="F10" s="4">
        <f>C10+E10</f>
        <v>3576</v>
      </c>
    </row>
    <row r="11" spans="2:6" ht="12">
      <c r="B11" s="4">
        <v>598</v>
      </c>
      <c r="C11" s="4">
        <v>32</v>
      </c>
      <c r="D11" s="4">
        <v>1</v>
      </c>
      <c r="E11" s="4">
        <v>50</v>
      </c>
      <c r="F11" s="4">
        <f>C11+E11</f>
        <v>82</v>
      </c>
    </row>
    <row r="12" spans="1:6" ht="12">
      <c r="A12" s="2" t="s">
        <v>16</v>
      </c>
      <c r="B12" s="2"/>
      <c r="C12" s="2">
        <f>SUBTOTAL(9,C8:C11)</f>
        <v>5616</v>
      </c>
      <c r="D12" s="2">
        <f>SUBTOTAL(9,D8:D11)</f>
        <v>5618</v>
      </c>
      <c r="E12" s="2">
        <f>SUBTOTAL(9,E8:E11)</f>
        <v>1584</v>
      </c>
      <c r="F12" s="2">
        <f>SUBTOTAL(9,F8:F11)</f>
        <v>7200</v>
      </c>
    </row>
    <row r="13" spans="2:6" ht="12">
      <c r="B13" s="4">
        <v>280</v>
      </c>
      <c r="C13" s="4">
        <v>0</v>
      </c>
      <c r="D13" s="4">
        <v>0</v>
      </c>
      <c r="E13" s="4">
        <v>18</v>
      </c>
      <c r="F13" s="4">
        <f>C13+E13</f>
        <v>18</v>
      </c>
    </row>
    <row r="14" spans="2:6" ht="12">
      <c r="B14" s="4">
        <v>281</v>
      </c>
      <c r="C14" s="4">
        <v>2079</v>
      </c>
      <c r="D14" s="4">
        <v>1916</v>
      </c>
      <c r="E14" s="4">
        <v>415</v>
      </c>
      <c r="F14" s="4">
        <f>C14+E14</f>
        <v>2494</v>
      </c>
    </row>
    <row r="15" spans="1:6" ht="12">
      <c r="A15" s="2" t="s">
        <v>17</v>
      </c>
      <c r="B15" s="2"/>
      <c r="C15" s="2">
        <f>SUBTOTAL(9,C13:C14)</f>
        <v>2079</v>
      </c>
      <c r="D15" s="2">
        <f>SUBTOTAL(9,D13:D14)</f>
        <v>1916</v>
      </c>
      <c r="E15" s="2">
        <f>SUBTOTAL(9,E13:E14)</f>
        <v>433</v>
      </c>
      <c r="F15" s="2">
        <f>SUBTOTAL(9,F13:F14)</f>
        <v>2512</v>
      </c>
    </row>
    <row r="16" spans="2:6" ht="12">
      <c r="B16" s="4">
        <v>660</v>
      </c>
      <c r="C16" s="4">
        <v>0</v>
      </c>
      <c r="D16" s="4">
        <v>0</v>
      </c>
      <c r="E16" s="4">
        <v>72</v>
      </c>
      <c r="F16" s="4">
        <f>C16+E16</f>
        <v>72</v>
      </c>
    </row>
    <row r="17" spans="2:6" ht="12">
      <c r="B17" s="4">
        <v>661</v>
      </c>
      <c r="C17" s="4">
        <v>2127</v>
      </c>
      <c r="D17" s="4">
        <v>4268</v>
      </c>
      <c r="E17" s="4">
        <v>815</v>
      </c>
      <c r="F17" s="4">
        <f>C17+E17</f>
        <v>2942</v>
      </c>
    </row>
    <row r="18" spans="2:6" ht="12">
      <c r="B18" s="4">
        <v>662</v>
      </c>
      <c r="C18" s="4">
        <v>2</v>
      </c>
      <c r="D18" s="4">
        <v>2</v>
      </c>
      <c r="E18" s="4">
        <v>0</v>
      </c>
      <c r="F18" s="4">
        <f>C18+E18</f>
        <v>2</v>
      </c>
    </row>
    <row r="19" spans="2:6" ht="12">
      <c r="B19" s="4">
        <v>667</v>
      </c>
      <c r="C19" s="4">
        <v>1564</v>
      </c>
      <c r="D19" s="4">
        <v>0</v>
      </c>
      <c r="E19" s="4">
        <v>496</v>
      </c>
      <c r="F19" s="4">
        <f>C19+E19</f>
        <v>2060</v>
      </c>
    </row>
    <row r="20" spans="1:6" ht="12">
      <c r="A20" s="2" t="s">
        <v>18</v>
      </c>
      <c r="B20" s="2"/>
      <c r="C20" s="2">
        <f>SUBTOTAL(9,C16:C19)</f>
        <v>3693</v>
      </c>
      <c r="D20" s="2">
        <f>SUBTOTAL(9,D16:D19)</f>
        <v>4270</v>
      </c>
      <c r="E20" s="2">
        <f>SUBTOTAL(9,E16:E19)</f>
        <v>1383</v>
      </c>
      <c r="F20" s="2">
        <f>SUBTOTAL(9,F16:F19)</f>
        <v>5076</v>
      </c>
    </row>
    <row r="21" spans="2:6" ht="12">
      <c r="B21" s="4">
        <v>500</v>
      </c>
      <c r="C21" s="4">
        <v>0</v>
      </c>
      <c r="D21" s="4">
        <v>0</v>
      </c>
      <c r="E21" s="4">
        <v>2</v>
      </c>
      <c r="F21" s="4">
        <f>C21+E21</f>
        <v>2</v>
      </c>
    </row>
    <row r="22" spans="2:6" ht="12">
      <c r="B22" s="4">
        <v>501</v>
      </c>
      <c r="C22" s="4">
        <v>1478</v>
      </c>
      <c r="D22" s="4">
        <v>1503</v>
      </c>
      <c r="E22" s="4">
        <v>240</v>
      </c>
      <c r="F22" s="4">
        <f>C22+E22</f>
        <v>1718</v>
      </c>
    </row>
    <row r="23" spans="2:6" ht="12">
      <c r="B23" s="4">
        <v>502</v>
      </c>
      <c r="C23" s="4">
        <v>12</v>
      </c>
      <c r="D23" s="4">
        <v>3</v>
      </c>
      <c r="E23" s="4">
        <v>14</v>
      </c>
      <c r="F23" s="4">
        <f>C23+E23</f>
        <v>26</v>
      </c>
    </row>
    <row r="24" spans="1:6" ht="12">
      <c r="A24" s="2" t="s">
        <v>19</v>
      </c>
      <c r="B24" s="2"/>
      <c r="C24" s="2">
        <f>SUBTOTAL(9,C21:C23)</f>
        <v>1490</v>
      </c>
      <c r="D24" s="2">
        <f>SUBTOTAL(9,D21:D23)</f>
        <v>1506</v>
      </c>
      <c r="E24" s="2">
        <f>SUBTOTAL(9,E21:E23)</f>
        <v>256</v>
      </c>
      <c r="F24" s="2">
        <f>SUBTOTAL(9,F21:F23)</f>
        <v>1746</v>
      </c>
    </row>
    <row r="25" spans="2:6" ht="12">
      <c r="B25" s="4">
        <v>160</v>
      </c>
      <c r="C25" s="4">
        <v>0</v>
      </c>
      <c r="D25" s="4">
        <v>0</v>
      </c>
      <c r="E25" s="4">
        <v>5</v>
      </c>
      <c r="F25" s="4">
        <f>C25+E25</f>
        <v>5</v>
      </c>
    </row>
    <row r="26" spans="2:6" ht="12">
      <c r="B26" s="4">
        <v>161</v>
      </c>
      <c r="C26" s="4">
        <v>2892</v>
      </c>
      <c r="D26" s="4">
        <v>3937</v>
      </c>
      <c r="E26" s="4">
        <v>707</v>
      </c>
      <c r="F26" s="4">
        <f>C26+E26</f>
        <v>3599</v>
      </c>
    </row>
    <row r="27" spans="2:6" ht="12">
      <c r="B27" s="4">
        <v>167</v>
      </c>
      <c r="C27" s="4">
        <v>1352</v>
      </c>
      <c r="D27" s="4">
        <v>0</v>
      </c>
      <c r="E27" s="4">
        <v>357</v>
      </c>
      <c r="F27" s="4">
        <f>C27+E27</f>
        <v>1709</v>
      </c>
    </row>
    <row r="28" spans="2:6" ht="12">
      <c r="B28" s="4">
        <v>168</v>
      </c>
      <c r="C28" s="4">
        <v>206</v>
      </c>
      <c r="D28" s="4">
        <v>437</v>
      </c>
      <c r="E28" s="4">
        <v>83</v>
      </c>
      <c r="F28" s="4">
        <f>C28+E28</f>
        <v>289</v>
      </c>
    </row>
    <row r="29" spans="1:6" ht="12">
      <c r="A29" s="2" t="s">
        <v>20</v>
      </c>
      <c r="B29" s="2"/>
      <c r="C29" s="2">
        <f>SUBTOTAL(9,C25:C28)</f>
        <v>4450</v>
      </c>
      <c r="D29" s="2">
        <f>SUBTOTAL(9,D25:D28)</f>
        <v>4374</v>
      </c>
      <c r="E29" s="2">
        <f>SUBTOTAL(9,E25:E28)</f>
        <v>1152</v>
      </c>
      <c r="F29" s="2">
        <f>SUBTOTAL(9,F25:F28)</f>
        <v>5602</v>
      </c>
    </row>
    <row r="30" spans="2:6" ht="12">
      <c r="B30" s="4">
        <v>170</v>
      </c>
      <c r="C30" s="4">
        <v>0</v>
      </c>
      <c r="D30" s="4">
        <v>0</v>
      </c>
      <c r="E30" s="4">
        <v>10</v>
      </c>
      <c r="F30" s="4">
        <f>C30+E30</f>
        <v>10</v>
      </c>
    </row>
    <row r="31" spans="2:6" ht="12">
      <c r="B31" s="4">
        <v>171</v>
      </c>
      <c r="C31" s="4">
        <v>3613</v>
      </c>
      <c r="D31" s="4">
        <v>3944</v>
      </c>
      <c r="E31" s="4">
        <v>979</v>
      </c>
      <c r="F31" s="4">
        <f>C31+E31</f>
        <v>4592</v>
      </c>
    </row>
    <row r="32" spans="2:6" ht="12">
      <c r="B32" s="4">
        <v>172</v>
      </c>
      <c r="C32" s="4">
        <v>21</v>
      </c>
      <c r="D32" s="4">
        <v>1</v>
      </c>
      <c r="E32" s="4">
        <v>52</v>
      </c>
      <c r="F32" s="4">
        <f>C32+E32</f>
        <v>73</v>
      </c>
    </row>
    <row r="33" spans="2:6" ht="12">
      <c r="B33" s="4">
        <v>178</v>
      </c>
      <c r="C33" s="4">
        <v>4</v>
      </c>
      <c r="D33" s="4">
        <v>2</v>
      </c>
      <c r="E33" s="4">
        <v>6</v>
      </c>
      <c r="F33" s="4">
        <f>C33+E33</f>
        <v>10</v>
      </c>
    </row>
    <row r="34" spans="1:6" ht="12">
      <c r="A34" s="2" t="s">
        <v>21</v>
      </c>
      <c r="B34" s="2"/>
      <c r="C34" s="2">
        <f>SUBTOTAL(9,C30:C33)</f>
        <v>3638</v>
      </c>
      <c r="D34" s="2">
        <f>SUBTOTAL(9,D30:D33)</f>
        <v>3947</v>
      </c>
      <c r="E34" s="2">
        <f>SUBTOTAL(9,E30:E33)</f>
        <v>1047</v>
      </c>
      <c r="F34" s="2">
        <f>SUBTOTAL(9,F30:F33)</f>
        <v>4685</v>
      </c>
    </row>
    <row r="35" spans="2:6" ht="12">
      <c r="B35" s="4">
        <v>230</v>
      </c>
      <c r="C35" s="4">
        <v>0</v>
      </c>
      <c r="D35" s="4">
        <v>0</v>
      </c>
      <c r="E35" s="4">
        <v>86</v>
      </c>
      <c r="F35" s="4">
        <f>C35+E35</f>
        <v>86</v>
      </c>
    </row>
    <row r="36" spans="2:6" ht="12">
      <c r="B36" s="4">
        <v>231</v>
      </c>
      <c r="C36" s="4">
        <v>1751</v>
      </c>
      <c r="D36" s="4">
        <v>1904</v>
      </c>
      <c r="E36" s="4">
        <v>489</v>
      </c>
      <c r="F36" s="4">
        <f>C36+E36</f>
        <v>2240</v>
      </c>
    </row>
    <row r="37" spans="2:6" ht="12">
      <c r="B37" s="4">
        <v>238</v>
      </c>
      <c r="C37" s="4">
        <v>3</v>
      </c>
      <c r="D37" s="4">
        <v>0</v>
      </c>
      <c r="E37" s="4">
        <v>2</v>
      </c>
      <c r="F37" s="4">
        <f>C37+E37</f>
        <v>5</v>
      </c>
    </row>
    <row r="38" spans="1:6" ht="12">
      <c r="A38" s="2" t="s">
        <v>22</v>
      </c>
      <c r="B38" s="2"/>
      <c r="C38" s="2">
        <f>SUBTOTAL(9,C35:C37)</f>
        <v>1754</v>
      </c>
      <c r="D38" s="2">
        <f>SUBTOTAL(9,D35:D37)</f>
        <v>1904</v>
      </c>
      <c r="E38" s="2">
        <f>SUBTOTAL(9,E35:E37)</f>
        <v>577</v>
      </c>
      <c r="F38" s="2">
        <f>SUBTOTAL(9,F35:F37)</f>
        <v>2331</v>
      </c>
    </row>
    <row r="39" spans="2:6" ht="12">
      <c r="B39" s="4">
        <v>630</v>
      </c>
      <c r="C39" s="4">
        <v>0</v>
      </c>
      <c r="D39" s="4">
        <v>0</v>
      </c>
      <c r="E39" s="4">
        <v>27</v>
      </c>
      <c r="F39" s="4">
        <f>C39+E39</f>
        <v>27</v>
      </c>
    </row>
    <row r="40" spans="2:6" ht="12">
      <c r="B40" s="4">
        <v>631</v>
      </c>
      <c r="C40" s="4">
        <v>630</v>
      </c>
      <c r="D40" s="4">
        <v>709</v>
      </c>
      <c r="E40" s="4">
        <v>120</v>
      </c>
      <c r="F40" s="4">
        <f>C40+E40</f>
        <v>750</v>
      </c>
    </row>
    <row r="41" spans="1:6" ht="12">
      <c r="A41" s="2" t="s">
        <v>23</v>
      </c>
      <c r="B41" s="2"/>
      <c r="C41" s="2">
        <f>SUBTOTAL(9,C39:C40)</f>
        <v>630</v>
      </c>
      <c r="D41" s="2">
        <f>SUBTOTAL(9,D39:D40)</f>
        <v>709</v>
      </c>
      <c r="E41" s="2">
        <f>SUBTOTAL(9,E39:E40)</f>
        <v>147</v>
      </c>
      <c r="F41" s="2">
        <f>SUBTOTAL(9,F39:F40)</f>
        <v>777</v>
      </c>
    </row>
    <row r="42" spans="2:6" ht="12">
      <c r="B42" s="4">
        <v>180</v>
      </c>
      <c r="C42" s="4">
        <v>0</v>
      </c>
      <c r="D42" s="4">
        <v>0</v>
      </c>
      <c r="E42" s="4">
        <v>12</v>
      </c>
      <c r="F42" s="4">
        <f>C42+E42</f>
        <v>12</v>
      </c>
    </row>
    <row r="43" spans="2:6" ht="12">
      <c r="B43" s="4">
        <v>181</v>
      </c>
      <c r="C43" s="4">
        <v>1851</v>
      </c>
      <c r="D43" s="4">
        <v>2056</v>
      </c>
      <c r="E43" s="4">
        <v>452</v>
      </c>
      <c r="F43" s="4">
        <f>C43+E43</f>
        <v>2303</v>
      </c>
    </row>
    <row r="44" spans="1:6" ht="12">
      <c r="A44" s="2" t="s">
        <v>24</v>
      </c>
      <c r="B44" s="2"/>
      <c r="C44" s="2">
        <f>SUBTOTAL(9,C42:C43)</f>
        <v>1851</v>
      </c>
      <c r="D44" s="2">
        <f>SUBTOTAL(9,D42:D43)</f>
        <v>2056</v>
      </c>
      <c r="E44" s="2">
        <f>SUBTOTAL(9,E42:E43)</f>
        <v>464</v>
      </c>
      <c r="F44" s="2">
        <f>SUBTOTAL(9,F42:F43)</f>
        <v>2315</v>
      </c>
    </row>
    <row r="45" spans="2:6" ht="12">
      <c r="B45" s="4">
        <v>120</v>
      </c>
      <c r="C45" s="4">
        <v>0</v>
      </c>
      <c r="D45" s="4">
        <v>0</v>
      </c>
      <c r="E45" s="4">
        <v>3</v>
      </c>
      <c r="F45" s="4">
        <f>C45+E45</f>
        <v>3</v>
      </c>
    </row>
    <row r="46" spans="2:6" ht="12">
      <c r="B46" s="4">
        <v>121</v>
      </c>
      <c r="C46" s="4">
        <v>1521</v>
      </c>
      <c r="D46" s="4">
        <v>1569</v>
      </c>
      <c r="E46" s="4">
        <v>397</v>
      </c>
      <c r="F46" s="4">
        <f>C46+E46</f>
        <v>1918</v>
      </c>
    </row>
    <row r="47" spans="1:6" ht="12">
      <c r="A47" s="2" t="s">
        <v>25</v>
      </c>
      <c r="B47" s="2"/>
      <c r="C47" s="2">
        <f>SUBTOTAL(9,C45:C46)</f>
        <v>1521</v>
      </c>
      <c r="D47" s="2">
        <f>SUBTOTAL(9,D45:D46)</f>
        <v>1569</v>
      </c>
      <c r="E47" s="2">
        <f>SUBTOTAL(9,E45:E46)</f>
        <v>400</v>
      </c>
      <c r="F47" s="2">
        <f>SUBTOTAL(9,F45:F46)</f>
        <v>1921</v>
      </c>
    </row>
    <row r="48" spans="2:6" ht="12">
      <c r="B48" s="4">
        <v>511</v>
      </c>
      <c r="C48" s="4">
        <v>493</v>
      </c>
      <c r="D48" s="4">
        <v>544</v>
      </c>
      <c r="E48" s="4">
        <v>102</v>
      </c>
      <c r="F48" s="4">
        <f>C48+E48</f>
        <v>595</v>
      </c>
    </row>
    <row r="49" spans="1:6" ht="12">
      <c r="A49" s="2" t="s">
        <v>26</v>
      </c>
      <c r="B49" s="2"/>
      <c r="C49" s="2">
        <f>SUBTOTAL(9,C48:C48)</f>
        <v>493</v>
      </c>
      <c r="D49" s="2">
        <f>SUBTOTAL(9,D48:D48)</f>
        <v>544</v>
      </c>
      <c r="E49" s="2">
        <f>SUBTOTAL(9,E48:E48)</f>
        <v>102</v>
      </c>
      <c r="F49" s="2">
        <f>SUBTOTAL(9,F48:F48)</f>
        <v>595</v>
      </c>
    </row>
    <row r="50" spans="2:6" ht="12">
      <c r="B50" s="4">
        <v>111</v>
      </c>
      <c r="C50" s="4">
        <v>2626</v>
      </c>
      <c r="D50" s="4">
        <v>2905</v>
      </c>
      <c r="E50" s="4">
        <v>655</v>
      </c>
      <c r="F50" s="4">
        <f>C50+E50</f>
        <v>3281</v>
      </c>
    </row>
    <row r="51" spans="1:6" ht="12">
      <c r="A51" s="2" t="s">
        <v>27</v>
      </c>
      <c r="B51" s="2"/>
      <c r="C51" s="2">
        <f>SUBTOTAL(9,C50:C50)</f>
        <v>2626</v>
      </c>
      <c r="D51" s="2">
        <f>SUBTOTAL(9,D50:D50)</f>
        <v>2905</v>
      </c>
      <c r="E51" s="2">
        <f>SUBTOTAL(9,E50:E50)</f>
        <v>655</v>
      </c>
      <c r="F51" s="2">
        <f>SUBTOTAL(9,F50:F50)</f>
        <v>3281</v>
      </c>
    </row>
    <row r="52" spans="2:6" ht="12">
      <c r="B52" s="4">
        <v>190</v>
      </c>
      <c r="C52" s="4">
        <v>0</v>
      </c>
      <c r="D52" s="4">
        <v>0</v>
      </c>
      <c r="E52" s="4">
        <v>180</v>
      </c>
      <c r="F52" s="4">
        <f aca="true" t="shared" si="0" ref="F52:F58">C52+E52</f>
        <v>180</v>
      </c>
    </row>
    <row r="53" spans="2:6" ht="12">
      <c r="B53" s="4">
        <v>191</v>
      </c>
      <c r="C53" s="4">
        <v>10996</v>
      </c>
      <c r="D53" s="4">
        <v>18365</v>
      </c>
      <c r="E53" s="4">
        <v>3553</v>
      </c>
      <c r="F53" s="4">
        <f t="shared" si="0"/>
        <v>14549</v>
      </c>
    </row>
    <row r="54" spans="2:6" ht="12">
      <c r="B54" s="4">
        <v>192</v>
      </c>
      <c r="C54" s="4">
        <v>3</v>
      </c>
      <c r="D54" s="4">
        <v>9</v>
      </c>
      <c r="E54" s="4">
        <v>2</v>
      </c>
      <c r="F54" s="4">
        <f t="shared" si="0"/>
        <v>5</v>
      </c>
    </row>
    <row r="55" spans="2:6" ht="12">
      <c r="B55" s="4">
        <v>193</v>
      </c>
      <c r="C55" s="4">
        <v>138</v>
      </c>
      <c r="D55" s="4">
        <v>55</v>
      </c>
      <c r="E55" s="4">
        <v>96</v>
      </c>
      <c r="F55" s="4">
        <f t="shared" si="0"/>
        <v>234</v>
      </c>
    </row>
    <row r="56" spans="2:6" ht="12">
      <c r="B56" s="4">
        <v>194</v>
      </c>
      <c r="C56" s="4">
        <v>19</v>
      </c>
      <c r="D56" s="4">
        <v>1</v>
      </c>
      <c r="E56" s="4">
        <v>1</v>
      </c>
      <c r="F56" s="4">
        <f t="shared" si="0"/>
        <v>20</v>
      </c>
    </row>
    <row r="57" spans="2:6" ht="12">
      <c r="B57" s="4">
        <v>197</v>
      </c>
      <c r="C57" s="4">
        <v>6311</v>
      </c>
      <c r="D57" s="4">
        <v>0</v>
      </c>
      <c r="E57" s="4">
        <v>1206</v>
      </c>
      <c r="F57" s="4">
        <f t="shared" si="0"/>
        <v>7517</v>
      </c>
    </row>
    <row r="58" spans="2:6" ht="12">
      <c r="B58" s="4">
        <v>198</v>
      </c>
      <c r="C58" s="4">
        <v>32</v>
      </c>
      <c r="D58" s="4">
        <v>30</v>
      </c>
      <c r="E58" s="4">
        <v>15</v>
      </c>
      <c r="F58" s="4">
        <f t="shared" si="0"/>
        <v>47</v>
      </c>
    </row>
    <row r="59" spans="1:6" ht="12">
      <c r="A59" s="2" t="s">
        <v>28</v>
      </c>
      <c r="B59" s="2"/>
      <c r="C59" s="2">
        <f>SUBTOTAL(9,C52:C58)</f>
        <v>17499</v>
      </c>
      <c r="D59" s="2">
        <f>SUBTOTAL(9,D52:D58)</f>
        <v>18460</v>
      </c>
      <c r="E59" s="2">
        <f>SUBTOTAL(9,E52:E58)</f>
        <v>5053</v>
      </c>
      <c r="F59" s="2">
        <f>SUBTOTAL(9,F52:F58)</f>
        <v>22552</v>
      </c>
    </row>
    <row r="60" spans="2:6" ht="12">
      <c r="B60" s="4">
        <v>520</v>
      </c>
      <c r="C60" s="4">
        <v>0</v>
      </c>
      <c r="D60" s="4">
        <v>0</v>
      </c>
      <c r="E60" s="4">
        <v>11</v>
      </c>
      <c r="F60" s="4">
        <f>C60+E60</f>
        <v>11</v>
      </c>
    </row>
    <row r="61" spans="2:6" ht="12">
      <c r="B61" s="4">
        <v>521</v>
      </c>
      <c r="C61" s="4">
        <v>2607</v>
      </c>
      <c r="D61" s="4">
        <v>2392</v>
      </c>
      <c r="E61" s="4">
        <v>416</v>
      </c>
      <c r="F61" s="4">
        <f>C61+E61</f>
        <v>3023</v>
      </c>
    </row>
    <row r="62" spans="2:6" ht="12">
      <c r="B62" s="4">
        <v>528</v>
      </c>
      <c r="C62" s="4">
        <v>60</v>
      </c>
      <c r="D62" s="4">
        <v>1</v>
      </c>
      <c r="E62" s="4">
        <v>90</v>
      </c>
      <c r="F62" s="4">
        <f>C62+E62</f>
        <v>150</v>
      </c>
    </row>
    <row r="63" spans="1:6" ht="12">
      <c r="A63" s="2" t="s">
        <v>29</v>
      </c>
      <c r="B63" s="2"/>
      <c r="C63" s="2">
        <f>SUBTOTAL(9,C60:C62)</f>
        <v>2667</v>
      </c>
      <c r="D63" s="2">
        <f>SUBTOTAL(9,D60:D62)</f>
        <v>2393</v>
      </c>
      <c r="E63" s="2">
        <f>SUBTOTAL(9,E60:E62)</f>
        <v>517</v>
      </c>
      <c r="F63" s="2">
        <f>SUBTOTAL(9,F60:F62)</f>
        <v>3184</v>
      </c>
    </row>
    <row r="64" spans="2:6" ht="12">
      <c r="B64" s="4">
        <v>240</v>
      </c>
      <c r="C64" s="4">
        <v>0</v>
      </c>
      <c r="D64" s="4">
        <v>0</v>
      </c>
      <c r="E64" s="4">
        <v>11</v>
      </c>
      <c r="F64" s="4">
        <f>C64+E64</f>
        <v>11</v>
      </c>
    </row>
    <row r="65" spans="2:6" ht="12">
      <c r="B65" s="4">
        <v>241</v>
      </c>
      <c r="C65" s="4">
        <v>1480</v>
      </c>
      <c r="D65" s="4">
        <v>1713</v>
      </c>
      <c r="E65" s="4">
        <v>460</v>
      </c>
      <c r="F65" s="4">
        <f>C65+E65</f>
        <v>1940</v>
      </c>
    </row>
    <row r="66" spans="1:6" ht="12">
      <c r="A66" s="2" t="s">
        <v>30</v>
      </c>
      <c r="B66" s="2"/>
      <c r="C66" s="2">
        <f>SUBTOTAL(9,C64:C65)</f>
        <v>1480</v>
      </c>
      <c r="D66" s="2">
        <f>SUBTOTAL(9,D64:D65)</f>
        <v>1713</v>
      </c>
      <c r="E66" s="2">
        <f>SUBTOTAL(9,E64:E65)</f>
        <v>471</v>
      </c>
      <c r="F66" s="2">
        <f>SUBTOTAL(9,F64:F65)</f>
        <v>1951</v>
      </c>
    </row>
    <row r="67" spans="2:6" ht="12">
      <c r="B67" s="4">
        <v>130</v>
      </c>
      <c r="C67" s="4">
        <v>0</v>
      </c>
      <c r="D67" s="4">
        <v>0</v>
      </c>
      <c r="E67" s="4">
        <v>10</v>
      </c>
      <c r="F67" s="4">
        <f>C67+E67</f>
        <v>10</v>
      </c>
    </row>
    <row r="68" spans="2:6" ht="12">
      <c r="B68" s="4">
        <v>131</v>
      </c>
      <c r="C68" s="4">
        <v>3973</v>
      </c>
      <c r="D68" s="4">
        <v>4194</v>
      </c>
      <c r="E68" s="4">
        <v>688</v>
      </c>
      <c r="F68" s="4">
        <f>C68+E68</f>
        <v>4661</v>
      </c>
    </row>
    <row r="69" spans="1:6" ht="12">
      <c r="A69" s="2" t="s">
        <v>31</v>
      </c>
      <c r="B69" s="2"/>
      <c r="C69" s="2">
        <f>SUBTOTAL(9,C67:C68)</f>
        <v>3973</v>
      </c>
      <c r="D69" s="2">
        <f>SUBTOTAL(9,D67:D68)</f>
        <v>4194</v>
      </c>
      <c r="E69" s="2">
        <f>SUBTOTAL(9,E67:E68)</f>
        <v>698</v>
      </c>
      <c r="F69" s="2">
        <f>SUBTOTAL(9,F67:F68)</f>
        <v>4671</v>
      </c>
    </row>
    <row r="70" spans="2:6" ht="12">
      <c r="B70" s="4">
        <v>671</v>
      </c>
      <c r="C70" s="4">
        <v>686</v>
      </c>
      <c r="D70" s="4">
        <v>697</v>
      </c>
      <c r="E70" s="4">
        <v>92</v>
      </c>
      <c r="F70" s="4">
        <f>C70+E70</f>
        <v>778</v>
      </c>
    </row>
    <row r="71" spans="2:6" ht="12">
      <c r="B71" s="4">
        <v>672</v>
      </c>
      <c r="C71" s="4">
        <v>1</v>
      </c>
      <c r="D71" s="4">
        <v>0</v>
      </c>
      <c r="E71" s="4">
        <v>0</v>
      </c>
      <c r="F71" s="4">
        <f>C71+E71</f>
        <v>1</v>
      </c>
    </row>
    <row r="72" spans="1:6" ht="12">
      <c r="A72" s="2" t="s">
        <v>32</v>
      </c>
      <c r="B72" s="2"/>
      <c r="C72" s="2">
        <f>SUBTOTAL(9,C70:C71)</f>
        <v>687</v>
      </c>
      <c r="D72" s="2">
        <f>SUBTOTAL(9,D70:D71)</f>
        <v>697</v>
      </c>
      <c r="E72" s="2">
        <f>SUBTOTAL(9,E70:E71)</f>
        <v>92</v>
      </c>
      <c r="F72" s="2">
        <f>SUBTOTAL(9,F70:F71)</f>
        <v>779</v>
      </c>
    </row>
    <row r="73" spans="2:6" ht="12">
      <c r="B73" s="4">
        <v>531</v>
      </c>
      <c r="C73" s="4">
        <v>974</v>
      </c>
      <c r="D73" s="4">
        <v>1124</v>
      </c>
      <c r="E73" s="4">
        <v>394</v>
      </c>
      <c r="F73" s="4">
        <f>C73+E73</f>
        <v>1368</v>
      </c>
    </row>
    <row r="74" spans="1:6" ht="12">
      <c r="A74" s="2" t="s">
        <v>33</v>
      </c>
      <c r="B74" s="2"/>
      <c r="C74" s="2">
        <f>SUBTOTAL(9,C73:C73)</f>
        <v>974</v>
      </c>
      <c r="D74" s="2">
        <f>SUBTOTAL(9,D73:D73)</f>
        <v>1124</v>
      </c>
      <c r="E74" s="2">
        <f>SUBTOTAL(9,E73:E73)</f>
        <v>394</v>
      </c>
      <c r="F74" s="2">
        <f>SUBTOTAL(9,F73:F73)</f>
        <v>1368</v>
      </c>
    </row>
    <row r="75" spans="2:6" ht="12">
      <c r="B75" s="4">
        <v>301</v>
      </c>
      <c r="C75" s="4">
        <v>47108</v>
      </c>
      <c r="D75" s="4">
        <v>35942</v>
      </c>
      <c r="E75" s="4">
        <v>16078</v>
      </c>
      <c r="F75" s="4">
        <f>C75+E75</f>
        <v>63186</v>
      </c>
    </row>
    <row r="76" spans="2:6" ht="12">
      <c r="B76" s="4">
        <v>303</v>
      </c>
      <c r="C76" s="4">
        <v>0</v>
      </c>
      <c r="D76" s="4">
        <v>0</v>
      </c>
      <c r="E76" s="4">
        <v>3</v>
      </c>
      <c r="F76" s="4">
        <f>C76+E76</f>
        <v>3</v>
      </c>
    </row>
    <row r="77" spans="2:6" ht="12">
      <c r="B77" s="4">
        <v>304</v>
      </c>
      <c r="C77" s="4">
        <v>97</v>
      </c>
      <c r="D77" s="4">
        <v>56</v>
      </c>
      <c r="E77" s="4">
        <v>21</v>
      </c>
      <c r="F77" s="4">
        <f>C77+E77</f>
        <v>118</v>
      </c>
    </row>
    <row r="78" spans="2:6" ht="12">
      <c r="B78" s="4">
        <v>307</v>
      </c>
      <c r="C78" s="4">
        <v>286</v>
      </c>
      <c r="D78" s="4">
        <v>13467</v>
      </c>
      <c r="E78" s="4">
        <v>55</v>
      </c>
      <c r="F78" s="4">
        <f>C78+E78</f>
        <v>341</v>
      </c>
    </row>
    <row r="79" spans="1:6" ht="12">
      <c r="A79" s="2" t="s">
        <v>34</v>
      </c>
      <c r="B79" s="2"/>
      <c r="C79" s="2">
        <f>SUBTOTAL(9,C75:C78)</f>
        <v>47491</v>
      </c>
      <c r="D79" s="2">
        <f>SUBTOTAL(9,D75:D78)</f>
        <v>49465</v>
      </c>
      <c r="E79" s="2">
        <f>SUBTOTAL(9,E75:E78)</f>
        <v>16157</v>
      </c>
      <c r="F79" s="2">
        <f>SUBTOTAL(9,F75:F78)</f>
        <v>63648</v>
      </c>
    </row>
    <row r="80" spans="2:6" ht="12">
      <c r="B80" s="4">
        <v>291</v>
      </c>
      <c r="C80" s="4">
        <v>728</v>
      </c>
      <c r="D80" s="4">
        <v>798</v>
      </c>
      <c r="E80" s="4">
        <v>170</v>
      </c>
      <c r="F80" s="4">
        <f>C80+E80</f>
        <v>898</v>
      </c>
    </row>
    <row r="81" spans="1:6" ht="12">
      <c r="A81" s="2" t="s">
        <v>35</v>
      </c>
      <c r="B81" s="2"/>
      <c r="C81" s="2">
        <f>SUBTOTAL(9,C80:C80)</f>
        <v>728</v>
      </c>
      <c r="D81" s="2">
        <f>SUBTOTAL(9,D80:D80)</f>
        <v>798</v>
      </c>
      <c r="E81" s="2">
        <f>SUBTOTAL(9,E80:E80)</f>
        <v>170</v>
      </c>
      <c r="F81" s="2">
        <f>SUBTOTAL(9,F80:F80)</f>
        <v>898</v>
      </c>
    </row>
    <row r="82" spans="2:6" ht="12">
      <c r="B82" s="4">
        <v>420</v>
      </c>
      <c r="C82" s="4">
        <v>0</v>
      </c>
      <c r="D82" s="4">
        <v>0</v>
      </c>
      <c r="E82" s="4">
        <v>47</v>
      </c>
      <c r="F82" s="4">
        <f>C82+E82</f>
        <v>47</v>
      </c>
    </row>
    <row r="83" spans="2:6" ht="12">
      <c r="B83" s="4">
        <v>421</v>
      </c>
      <c r="C83" s="4">
        <v>2562</v>
      </c>
      <c r="D83" s="4">
        <v>4672</v>
      </c>
      <c r="E83" s="4">
        <v>625</v>
      </c>
      <c r="F83" s="4">
        <f>C83+E83</f>
        <v>3187</v>
      </c>
    </row>
    <row r="84" spans="2:6" ht="12">
      <c r="B84" s="4">
        <v>427</v>
      </c>
      <c r="C84" s="4">
        <v>2189</v>
      </c>
      <c r="D84" s="4">
        <v>0</v>
      </c>
      <c r="E84" s="4">
        <v>203</v>
      </c>
      <c r="F84" s="4">
        <f>C84+E84</f>
        <v>2392</v>
      </c>
    </row>
    <row r="85" spans="2:6" ht="12">
      <c r="B85" s="4">
        <v>428</v>
      </c>
      <c r="C85" s="4">
        <v>4</v>
      </c>
      <c r="D85" s="4">
        <v>0</v>
      </c>
      <c r="E85" s="4">
        <v>23</v>
      </c>
      <c r="F85" s="4">
        <f>C85+E85</f>
        <v>27</v>
      </c>
    </row>
    <row r="86" spans="1:6" ht="12">
      <c r="A86" s="2" t="s">
        <v>36</v>
      </c>
      <c r="B86" s="2"/>
      <c r="C86" s="2">
        <f>SUBTOTAL(9,C82:C85)</f>
        <v>4755</v>
      </c>
      <c r="D86" s="2">
        <f>SUBTOTAL(9,D82:D85)</f>
        <v>4672</v>
      </c>
      <c r="E86" s="2">
        <f>SUBTOTAL(9,E82:E85)</f>
        <v>898</v>
      </c>
      <c r="F86" s="2">
        <f>SUBTOTAL(9,F82:F85)</f>
        <v>5653</v>
      </c>
    </row>
    <row r="87" spans="2:6" ht="12">
      <c r="B87" s="4">
        <v>430</v>
      </c>
      <c r="C87" s="4">
        <v>0</v>
      </c>
      <c r="D87" s="4">
        <v>0</v>
      </c>
      <c r="E87" s="4">
        <v>27</v>
      </c>
      <c r="F87" s="4">
        <f>C87+E87</f>
        <v>27</v>
      </c>
    </row>
    <row r="88" spans="2:6" ht="12">
      <c r="B88" s="4">
        <v>431</v>
      </c>
      <c r="C88" s="4">
        <v>1245</v>
      </c>
      <c r="D88" s="4">
        <v>1275</v>
      </c>
      <c r="E88" s="4">
        <v>393</v>
      </c>
      <c r="F88" s="4">
        <f>C88+E88</f>
        <v>1638</v>
      </c>
    </row>
    <row r="89" spans="1:6" ht="12">
      <c r="A89" s="2" t="s">
        <v>37</v>
      </c>
      <c r="B89" s="2"/>
      <c r="C89" s="2">
        <f>SUBTOTAL(9,C87:C88)</f>
        <v>1245</v>
      </c>
      <c r="D89" s="2">
        <f>SUBTOTAL(9,D87:D88)</f>
        <v>1275</v>
      </c>
      <c r="E89" s="2">
        <f>SUBTOTAL(9,E87:E88)</f>
        <v>420</v>
      </c>
      <c r="F89" s="2">
        <f>SUBTOTAL(9,F87:F88)</f>
        <v>1665</v>
      </c>
    </row>
    <row r="90" spans="2:6" ht="12">
      <c r="B90" s="4">
        <v>310</v>
      </c>
      <c r="C90" s="4">
        <v>0</v>
      </c>
      <c r="D90" s="4">
        <v>0</v>
      </c>
      <c r="E90" s="4">
        <v>8</v>
      </c>
      <c r="F90" s="4">
        <f>C90+E90</f>
        <v>8</v>
      </c>
    </row>
    <row r="91" spans="2:6" ht="12">
      <c r="B91" s="4">
        <v>311</v>
      </c>
      <c r="C91" s="4">
        <v>1499</v>
      </c>
      <c r="D91" s="4">
        <v>1700</v>
      </c>
      <c r="E91" s="4">
        <v>576</v>
      </c>
      <c r="F91" s="4">
        <f>C91+E91</f>
        <v>2075</v>
      </c>
    </row>
    <row r="92" spans="2:6" ht="12">
      <c r="B92" s="4">
        <v>312</v>
      </c>
      <c r="C92" s="4">
        <v>1</v>
      </c>
      <c r="D92" s="4">
        <v>6</v>
      </c>
      <c r="E92" s="4">
        <v>22</v>
      </c>
      <c r="F92" s="4">
        <f>C92+E92</f>
        <v>23</v>
      </c>
    </row>
    <row r="93" spans="1:6" ht="12">
      <c r="A93" s="2" t="s">
        <v>38</v>
      </c>
      <c r="B93" s="2"/>
      <c r="C93" s="2">
        <f>SUBTOTAL(9,C90:C92)</f>
        <v>1500</v>
      </c>
      <c r="D93" s="2">
        <f>SUBTOTAL(9,D90:D92)</f>
        <v>1706</v>
      </c>
      <c r="E93" s="2">
        <f>SUBTOTAL(9,E90:E92)</f>
        <v>606</v>
      </c>
      <c r="F93" s="2">
        <f>SUBTOTAL(9,F90:F92)</f>
        <v>2106</v>
      </c>
    </row>
    <row r="94" spans="2:6" ht="12">
      <c r="B94" s="4">
        <v>540</v>
      </c>
      <c r="C94" s="4">
        <v>0</v>
      </c>
      <c r="D94" s="4">
        <v>0</v>
      </c>
      <c r="E94" s="4">
        <v>15</v>
      </c>
      <c r="F94" s="4">
        <f>C94+E94</f>
        <v>15</v>
      </c>
    </row>
    <row r="95" spans="2:6" ht="12">
      <c r="B95" s="4">
        <v>541</v>
      </c>
      <c r="C95" s="4">
        <v>3261</v>
      </c>
      <c r="D95" s="4">
        <v>3480</v>
      </c>
      <c r="E95" s="4">
        <v>895</v>
      </c>
      <c r="F95" s="4">
        <f>C95+E95</f>
        <v>4156</v>
      </c>
    </row>
    <row r="96" spans="2:6" ht="12">
      <c r="B96" s="4">
        <v>547</v>
      </c>
      <c r="C96" s="4">
        <v>367</v>
      </c>
      <c r="D96" s="4">
        <v>0</v>
      </c>
      <c r="E96" s="4">
        <v>95</v>
      </c>
      <c r="F96" s="4">
        <f>C96+E96</f>
        <v>462</v>
      </c>
    </row>
    <row r="97" spans="2:6" ht="12">
      <c r="B97" s="4">
        <v>548</v>
      </c>
      <c r="C97" s="4">
        <v>9</v>
      </c>
      <c r="D97" s="4">
        <v>7</v>
      </c>
      <c r="E97" s="4">
        <v>8</v>
      </c>
      <c r="F97" s="4">
        <f>C97+E97</f>
        <v>17</v>
      </c>
    </row>
    <row r="98" spans="1:6" ht="12">
      <c r="A98" s="2" t="s">
        <v>39</v>
      </c>
      <c r="B98" s="2"/>
      <c r="C98" s="2">
        <f>SUBTOTAL(9,C94:C97)</f>
        <v>3637</v>
      </c>
      <c r="D98" s="2">
        <f>SUBTOTAL(9,D94:D97)</f>
        <v>3487</v>
      </c>
      <c r="E98" s="2">
        <f>SUBTOTAL(9,E94:E97)</f>
        <v>1013</v>
      </c>
      <c r="F98" s="2">
        <f>SUBTOTAL(9,F94:F97)</f>
        <v>4650</v>
      </c>
    </row>
    <row r="99" spans="2:6" ht="12">
      <c r="B99" s="4">
        <v>680</v>
      </c>
      <c r="C99" s="4">
        <v>0</v>
      </c>
      <c r="D99" s="4">
        <v>0</v>
      </c>
      <c r="E99" s="4">
        <v>16</v>
      </c>
      <c r="F99" s="4">
        <f>C99+E99</f>
        <v>16</v>
      </c>
    </row>
    <row r="100" spans="2:6" ht="12">
      <c r="B100" s="4">
        <v>681</v>
      </c>
      <c r="C100" s="4">
        <v>927</v>
      </c>
      <c r="D100" s="4">
        <v>816</v>
      </c>
      <c r="E100" s="4">
        <v>309</v>
      </c>
      <c r="F100" s="4">
        <f>C100+E100</f>
        <v>1236</v>
      </c>
    </row>
    <row r="101" spans="2:6" ht="12">
      <c r="B101" s="4">
        <v>682</v>
      </c>
      <c r="C101" s="4">
        <v>11</v>
      </c>
      <c r="D101" s="4">
        <v>310</v>
      </c>
      <c r="E101" s="4">
        <v>0</v>
      </c>
      <c r="F101" s="4">
        <f>C101+E101</f>
        <v>11</v>
      </c>
    </row>
    <row r="102" spans="2:6" ht="12">
      <c r="B102" s="4">
        <v>687</v>
      </c>
      <c r="C102" s="4">
        <v>176</v>
      </c>
      <c r="D102" s="4">
        <v>0</v>
      </c>
      <c r="E102" s="4">
        <v>111</v>
      </c>
      <c r="F102" s="4">
        <f>C102+E102</f>
        <v>287</v>
      </c>
    </row>
    <row r="103" spans="1:6" ht="12">
      <c r="A103" s="2" t="s">
        <v>40</v>
      </c>
      <c r="B103" s="2"/>
      <c r="C103" s="2">
        <f>SUBTOTAL(9,C99:C102)</f>
        <v>1114</v>
      </c>
      <c r="D103" s="2">
        <f>SUBTOTAL(9,D99:D102)</f>
        <v>1126</v>
      </c>
      <c r="E103" s="2">
        <f>SUBTOTAL(9,E99:E102)</f>
        <v>436</v>
      </c>
      <c r="F103" s="2">
        <f>SUBTOTAL(9,F99:F102)</f>
        <v>1550</v>
      </c>
    </row>
    <row r="104" spans="2:6" ht="12">
      <c r="B104" s="4">
        <v>700</v>
      </c>
      <c r="C104" s="4">
        <v>0</v>
      </c>
      <c r="D104" s="4">
        <v>0</v>
      </c>
      <c r="E104" s="4">
        <v>16</v>
      </c>
      <c r="F104" s="4">
        <f>C104+E104</f>
        <v>16</v>
      </c>
    </row>
    <row r="105" spans="2:6" ht="12">
      <c r="B105" s="4">
        <v>701</v>
      </c>
      <c r="C105" s="4">
        <v>3706</v>
      </c>
      <c r="D105" s="4">
        <v>3699</v>
      </c>
      <c r="E105" s="4">
        <v>1316</v>
      </c>
      <c r="F105" s="4">
        <f>C105+E105</f>
        <v>5022</v>
      </c>
    </row>
    <row r="106" spans="1:6" ht="12">
      <c r="A106" s="2" t="s">
        <v>41</v>
      </c>
      <c r="B106" s="2"/>
      <c r="C106" s="2">
        <f>SUBTOTAL(9,C104:C105)</f>
        <v>3706</v>
      </c>
      <c r="D106" s="2">
        <f>SUBTOTAL(9,D104:D105)</f>
        <v>3699</v>
      </c>
      <c r="E106" s="2">
        <f>SUBTOTAL(9,E104:E105)</f>
        <v>1332</v>
      </c>
      <c r="F106" s="2">
        <f>SUBTOTAL(9,F104:F105)</f>
        <v>5038</v>
      </c>
    </row>
    <row r="107" spans="2:6" ht="12">
      <c r="B107" s="4">
        <v>710</v>
      </c>
      <c r="C107" s="4">
        <v>0</v>
      </c>
      <c r="D107" s="4">
        <v>0</v>
      </c>
      <c r="E107" s="4">
        <v>49</v>
      </c>
      <c r="F107" s="4">
        <f>C107+E107</f>
        <v>49</v>
      </c>
    </row>
    <row r="108" spans="2:6" ht="12">
      <c r="B108" s="4">
        <v>711</v>
      </c>
      <c r="C108" s="4">
        <v>1588</v>
      </c>
      <c r="D108" s="4">
        <v>13942</v>
      </c>
      <c r="E108" s="4">
        <v>799</v>
      </c>
      <c r="F108" s="4">
        <f>C108+E108</f>
        <v>2387</v>
      </c>
    </row>
    <row r="109" spans="2:6" ht="12">
      <c r="B109" s="4">
        <v>714</v>
      </c>
      <c r="C109" s="4">
        <v>6925</v>
      </c>
      <c r="D109" s="4">
        <v>0</v>
      </c>
      <c r="E109" s="4">
        <v>2335</v>
      </c>
      <c r="F109" s="4">
        <f>C109+E109</f>
        <v>9260</v>
      </c>
    </row>
    <row r="110" spans="2:6" ht="12">
      <c r="B110" s="4">
        <v>717</v>
      </c>
      <c r="C110" s="4">
        <v>4759</v>
      </c>
      <c r="D110" s="4">
        <v>0</v>
      </c>
      <c r="E110" s="4">
        <v>1715</v>
      </c>
      <c r="F110" s="4">
        <f>C110+E110</f>
        <v>6474</v>
      </c>
    </row>
    <row r="111" spans="2:6" ht="12">
      <c r="B111" s="4">
        <v>718</v>
      </c>
      <c r="C111" s="4">
        <v>9</v>
      </c>
      <c r="D111" s="4">
        <v>10</v>
      </c>
      <c r="E111" s="4">
        <v>6</v>
      </c>
      <c r="F111" s="4">
        <f>C111+E111</f>
        <v>15</v>
      </c>
    </row>
    <row r="112" spans="1:6" ht="12">
      <c r="A112" s="2" t="s">
        <v>42</v>
      </c>
      <c r="B112" s="2"/>
      <c r="C112" s="2">
        <f>SUBTOTAL(9,C107:C111)</f>
        <v>13281</v>
      </c>
      <c r="D112" s="2">
        <f>SUBTOTAL(9,D107:D111)</f>
        <v>13952</v>
      </c>
      <c r="E112" s="2">
        <f>SUBTOTAL(9,E107:E111)</f>
        <v>4904</v>
      </c>
      <c r="F112" s="2">
        <f>SUBTOTAL(9,F107:F111)</f>
        <v>18185</v>
      </c>
    </row>
    <row r="113" spans="2:6" ht="12">
      <c r="B113" s="4">
        <v>650</v>
      </c>
      <c r="C113" s="4">
        <v>0</v>
      </c>
      <c r="D113" s="4">
        <v>0</v>
      </c>
      <c r="E113" s="4">
        <v>3</v>
      </c>
      <c r="F113" s="4">
        <f>C113+E113</f>
        <v>3</v>
      </c>
    </row>
    <row r="114" spans="2:6" ht="12">
      <c r="B114" s="4">
        <v>651</v>
      </c>
      <c r="C114" s="4">
        <v>6507</v>
      </c>
      <c r="D114" s="4">
        <v>6420</v>
      </c>
      <c r="E114" s="4">
        <v>1758</v>
      </c>
      <c r="F114" s="4">
        <f>C114+E114</f>
        <v>8265</v>
      </c>
    </row>
    <row r="115" spans="2:6" ht="12">
      <c r="B115" s="4">
        <v>658</v>
      </c>
      <c r="C115" s="4">
        <v>43</v>
      </c>
      <c r="D115" s="4">
        <v>1</v>
      </c>
      <c r="E115" s="4">
        <v>75</v>
      </c>
      <c r="F115" s="4">
        <f>C115+E115</f>
        <v>118</v>
      </c>
    </row>
    <row r="116" spans="1:6" ht="12">
      <c r="A116" s="2" t="s">
        <v>43</v>
      </c>
      <c r="B116" s="2"/>
      <c r="C116" s="2">
        <f>SUBTOTAL(9,C113:C115)</f>
        <v>6550</v>
      </c>
      <c r="D116" s="2">
        <f>SUBTOTAL(9,D113:D115)</f>
        <v>6421</v>
      </c>
      <c r="E116" s="2">
        <f>SUBTOTAL(9,E113:E115)</f>
        <v>1836</v>
      </c>
      <c r="F116" s="2">
        <f>SUBTOTAL(9,F113:F115)</f>
        <v>8386</v>
      </c>
    </row>
    <row r="117" spans="2:6" ht="12">
      <c r="B117" s="4">
        <v>550</v>
      </c>
      <c r="C117" s="4">
        <v>0</v>
      </c>
      <c r="D117" s="4">
        <v>0</v>
      </c>
      <c r="E117" s="4">
        <v>12</v>
      </c>
      <c r="F117" s="4">
        <f>C117+E117</f>
        <v>12</v>
      </c>
    </row>
    <row r="118" spans="2:6" ht="12">
      <c r="B118" s="4">
        <v>551</v>
      </c>
      <c r="C118" s="4">
        <v>4562</v>
      </c>
      <c r="D118" s="4">
        <v>4881</v>
      </c>
      <c r="E118" s="4">
        <v>688</v>
      </c>
      <c r="F118" s="4">
        <f>C118+E118</f>
        <v>5250</v>
      </c>
    </row>
    <row r="119" spans="1:6" ht="12">
      <c r="A119" s="2" t="s">
        <v>44</v>
      </c>
      <c r="B119" s="2"/>
      <c r="C119" s="2">
        <f>SUBTOTAL(9,C117:C118)</f>
        <v>4562</v>
      </c>
      <c r="D119" s="2">
        <f>SUBTOTAL(9,D117:D118)</f>
        <v>4881</v>
      </c>
      <c r="E119" s="2">
        <f>SUBTOTAL(9,E117:E118)</f>
        <v>700</v>
      </c>
      <c r="F119" s="2">
        <f>SUBTOTAL(9,F117:F118)</f>
        <v>5262</v>
      </c>
    </row>
    <row r="120" spans="2:6" ht="12">
      <c r="B120" s="4">
        <v>250</v>
      </c>
      <c r="C120" s="4">
        <v>0</v>
      </c>
      <c r="D120" s="4">
        <v>0</v>
      </c>
      <c r="E120" s="4">
        <v>305</v>
      </c>
      <c r="F120" s="4">
        <f>C120+E120</f>
        <v>305</v>
      </c>
    </row>
    <row r="121" spans="2:6" ht="12">
      <c r="B121" s="4">
        <v>251</v>
      </c>
      <c r="C121" s="4">
        <v>3282</v>
      </c>
      <c r="D121" s="4">
        <v>19155</v>
      </c>
      <c r="E121" s="4">
        <v>1472</v>
      </c>
      <c r="F121" s="4">
        <f>C121+E121</f>
        <v>4754</v>
      </c>
    </row>
    <row r="122" spans="2:6" ht="12">
      <c r="B122" s="4">
        <v>252</v>
      </c>
      <c r="C122" s="4">
        <v>25</v>
      </c>
      <c r="D122" s="4">
        <v>11</v>
      </c>
      <c r="E122" s="4">
        <v>35</v>
      </c>
      <c r="F122" s="4">
        <f>C122+E122</f>
        <v>60</v>
      </c>
    </row>
    <row r="123" spans="2:6" ht="12">
      <c r="B123" s="4">
        <v>257</v>
      </c>
      <c r="C123" s="4">
        <v>15398</v>
      </c>
      <c r="D123" s="4">
        <v>0</v>
      </c>
      <c r="E123" s="4">
        <v>4052</v>
      </c>
      <c r="F123" s="4">
        <f>C123+E123</f>
        <v>19450</v>
      </c>
    </row>
    <row r="124" spans="2:6" ht="12">
      <c r="B124" s="4">
        <v>258</v>
      </c>
      <c r="C124" s="4">
        <v>5</v>
      </c>
      <c r="D124" s="4">
        <v>201</v>
      </c>
      <c r="E124" s="4">
        <v>13</v>
      </c>
      <c r="F124" s="4">
        <f>C124+E124</f>
        <v>18</v>
      </c>
    </row>
    <row r="125" spans="1:6" ht="12">
      <c r="A125" s="2" t="s">
        <v>45</v>
      </c>
      <c r="B125" s="2"/>
      <c r="C125" s="2">
        <f>SUBTOTAL(9,C120:C124)</f>
        <v>18710</v>
      </c>
      <c r="D125" s="2">
        <f>SUBTOTAL(9,D120:D124)</f>
        <v>19367</v>
      </c>
      <c r="E125" s="2">
        <f>SUBTOTAL(9,E120:E124)</f>
        <v>5877</v>
      </c>
      <c r="F125" s="2">
        <f>SUBTOTAL(9,F120:F124)</f>
        <v>24587</v>
      </c>
    </row>
    <row r="126" spans="2:6" ht="12">
      <c r="B126" s="4">
        <v>560</v>
      </c>
      <c r="C126" s="4">
        <v>0</v>
      </c>
      <c r="D126" s="4">
        <v>0</v>
      </c>
      <c r="E126" s="4">
        <v>13</v>
      </c>
      <c r="F126" s="4">
        <f>C126+E126</f>
        <v>13</v>
      </c>
    </row>
    <row r="127" spans="2:6" ht="12">
      <c r="B127" s="4">
        <v>561</v>
      </c>
      <c r="C127" s="4">
        <v>2412</v>
      </c>
      <c r="D127" s="4">
        <v>2642</v>
      </c>
      <c r="E127" s="4">
        <v>503</v>
      </c>
      <c r="F127" s="4">
        <f>C127+E127</f>
        <v>2915</v>
      </c>
    </row>
    <row r="128" spans="2:6" ht="12">
      <c r="B128" s="4">
        <v>568</v>
      </c>
      <c r="C128" s="4">
        <v>33</v>
      </c>
      <c r="D128" s="4">
        <v>6</v>
      </c>
      <c r="E128" s="4">
        <v>13</v>
      </c>
      <c r="F128" s="4">
        <f>C128+E128</f>
        <v>46</v>
      </c>
    </row>
    <row r="129" spans="1:6" ht="12">
      <c r="A129" s="2" t="s">
        <v>46</v>
      </c>
      <c r="B129" s="2"/>
      <c r="C129" s="2">
        <f>SUBTOTAL(9,C126:C128)</f>
        <v>2445</v>
      </c>
      <c r="D129" s="2">
        <f>SUBTOTAL(9,D126:D128)</f>
        <v>2648</v>
      </c>
      <c r="E129" s="2">
        <f>SUBTOTAL(9,E126:E128)</f>
        <v>529</v>
      </c>
      <c r="F129" s="2">
        <f>SUBTOTAL(9,F126:F128)</f>
        <v>2974</v>
      </c>
    </row>
    <row r="130" spans="2:6" ht="12">
      <c r="B130" s="4">
        <v>720</v>
      </c>
      <c r="C130" s="4">
        <v>0</v>
      </c>
      <c r="D130" s="4">
        <v>0</v>
      </c>
      <c r="E130" s="4">
        <v>210</v>
      </c>
      <c r="F130" s="4">
        <f>C130+E130</f>
        <v>210</v>
      </c>
    </row>
    <row r="131" spans="2:6" ht="12">
      <c r="B131" s="4">
        <v>721</v>
      </c>
      <c r="C131" s="4">
        <v>2502</v>
      </c>
      <c r="D131" s="4">
        <v>12885</v>
      </c>
      <c r="E131" s="4">
        <v>972</v>
      </c>
      <c r="F131" s="4">
        <f>C131+E131</f>
        <v>3474</v>
      </c>
    </row>
    <row r="132" spans="2:6" ht="12">
      <c r="B132" s="4">
        <v>727</v>
      </c>
      <c r="C132" s="4">
        <v>5740</v>
      </c>
      <c r="D132" s="4">
        <v>0</v>
      </c>
      <c r="E132" s="4">
        <v>1568</v>
      </c>
      <c r="F132" s="4">
        <f>C132+E132</f>
        <v>7308</v>
      </c>
    </row>
    <row r="133" spans="2:6" ht="12">
      <c r="B133" s="4">
        <v>729</v>
      </c>
      <c r="C133" s="4">
        <v>4825</v>
      </c>
      <c r="D133" s="4">
        <v>0</v>
      </c>
      <c r="E133" s="4">
        <v>1318</v>
      </c>
      <c r="F133" s="4">
        <f>C133+E133</f>
        <v>6143</v>
      </c>
    </row>
    <row r="134" spans="1:6" ht="12">
      <c r="A134" s="2" t="s">
        <v>47</v>
      </c>
      <c r="B134" s="2"/>
      <c r="C134" s="2">
        <f>SUBTOTAL(9,C130:C133)</f>
        <v>13067</v>
      </c>
      <c r="D134" s="2">
        <f>SUBTOTAL(9,D130:D133)</f>
        <v>12885</v>
      </c>
      <c r="E134" s="2">
        <f>SUBTOTAL(9,E130:E133)</f>
        <v>4068</v>
      </c>
      <c r="F134" s="2">
        <f>SUBTOTAL(9,F130:F133)</f>
        <v>17135</v>
      </c>
    </row>
    <row r="135" spans="2:6" ht="12">
      <c r="B135" s="4">
        <v>601</v>
      </c>
      <c r="C135" s="4">
        <v>456</v>
      </c>
      <c r="D135" s="4">
        <v>581</v>
      </c>
      <c r="E135" s="4">
        <v>110</v>
      </c>
      <c r="F135" s="4">
        <f>C135+E135</f>
        <v>566</v>
      </c>
    </row>
    <row r="136" spans="1:6" ht="12">
      <c r="A136" s="2" t="s">
        <v>48</v>
      </c>
      <c r="B136" s="2"/>
      <c r="C136" s="2">
        <f>SUBTOTAL(9,C135:C135)</f>
        <v>456</v>
      </c>
      <c r="D136" s="2">
        <f>SUBTOTAL(9,D135:D135)</f>
        <v>581</v>
      </c>
      <c r="E136" s="2">
        <f>SUBTOTAL(9,E135:E135)</f>
        <v>110</v>
      </c>
      <c r="F136" s="2">
        <f>SUBTOTAL(9,F135:F135)</f>
        <v>566</v>
      </c>
    </row>
    <row r="137" spans="2:6" ht="12">
      <c r="B137" s="4">
        <v>570</v>
      </c>
      <c r="C137" s="4">
        <v>0</v>
      </c>
      <c r="D137" s="4">
        <v>0</v>
      </c>
      <c r="E137" s="4">
        <v>30</v>
      </c>
      <c r="F137" s="4">
        <f>C137+E137</f>
        <v>30</v>
      </c>
    </row>
    <row r="138" spans="2:6" ht="12">
      <c r="B138" s="4">
        <v>571</v>
      </c>
      <c r="C138" s="4">
        <v>3986</v>
      </c>
      <c r="D138" s="4">
        <v>4425</v>
      </c>
      <c r="E138" s="4">
        <v>1524</v>
      </c>
      <c r="F138" s="4">
        <f>C138+E138</f>
        <v>5510</v>
      </c>
    </row>
    <row r="139" spans="1:6" ht="12">
      <c r="A139" s="2" t="s">
        <v>49</v>
      </c>
      <c r="B139" s="2"/>
      <c r="C139" s="2">
        <f>SUBTOTAL(9,C137:C138)</f>
        <v>3986</v>
      </c>
      <c r="D139" s="2">
        <f>SUBTOTAL(9,D137:D138)</f>
        <v>4425</v>
      </c>
      <c r="E139" s="2">
        <f>SUBTOTAL(9,E137:E138)</f>
        <v>1554</v>
      </c>
      <c r="F139" s="2">
        <f>SUBTOTAL(9,F137:F138)</f>
        <v>5540</v>
      </c>
    </row>
    <row r="140" spans="2:6" ht="12">
      <c r="B140" s="4">
        <v>610</v>
      </c>
      <c r="C140" s="4">
        <v>0</v>
      </c>
      <c r="D140" s="4">
        <v>0</v>
      </c>
      <c r="E140" s="4">
        <v>43</v>
      </c>
      <c r="F140" s="4">
        <f>C140+E140</f>
        <v>43</v>
      </c>
    </row>
    <row r="141" spans="2:6" ht="12">
      <c r="B141" s="4">
        <v>611</v>
      </c>
      <c r="C141" s="4">
        <v>3226</v>
      </c>
      <c r="D141" s="4">
        <v>3368</v>
      </c>
      <c r="E141" s="4">
        <v>758</v>
      </c>
      <c r="F141" s="4">
        <f>C141+E141</f>
        <v>3984</v>
      </c>
    </row>
    <row r="142" spans="2:6" ht="12">
      <c r="B142" s="4">
        <v>612</v>
      </c>
      <c r="C142" s="4">
        <v>2</v>
      </c>
      <c r="D142" s="4">
        <v>1</v>
      </c>
      <c r="E142" s="4">
        <v>2</v>
      </c>
      <c r="F142" s="4">
        <f>C142+E142</f>
        <v>4</v>
      </c>
    </row>
    <row r="143" spans="2:6" ht="12">
      <c r="B143" s="4">
        <v>614</v>
      </c>
      <c r="C143" s="4">
        <v>31</v>
      </c>
      <c r="D143" s="4">
        <v>4</v>
      </c>
      <c r="E143" s="4">
        <v>37</v>
      </c>
      <c r="F143" s="4">
        <f>C143+E143</f>
        <v>68</v>
      </c>
    </row>
    <row r="144" spans="1:6" ht="12">
      <c r="A144" s="2" t="s">
        <v>50</v>
      </c>
      <c r="B144" s="2"/>
      <c r="C144" s="2">
        <f>SUBTOTAL(9,C140:C143)</f>
        <v>3259</v>
      </c>
      <c r="D144" s="2">
        <f>SUBTOTAL(9,D140:D143)</f>
        <v>3373</v>
      </c>
      <c r="E144" s="2">
        <f>SUBTOTAL(9,E140:E143)</f>
        <v>840</v>
      </c>
      <c r="F144" s="2">
        <f>SUBTOTAL(9,F140:F143)</f>
        <v>4099</v>
      </c>
    </row>
    <row r="145" spans="2:6" ht="12">
      <c r="B145" s="4">
        <v>410</v>
      </c>
      <c r="C145" s="4">
        <v>0</v>
      </c>
      <c r="D145" s="4">
        <v>0</v>
      </c>
      <c r="E145" s="4">
        <v>2</v>
      </c>
      <c r="F145" s="4">
        <f>C145+E145</f>
        <v>2</v>
      </c>
    </row>
    <row r="146" spans="2:6" ht="12">
      <c r="B146" s="4">
        <v>411</v>
      </c>
      <c r="C146" s="4">
        <v>621</v>
      </c>
      <c r="D146" s="4">
        <v>1212</v>
      </c>
      <c r="E146" s="4">
        <v>142</v>
      </c>
      <c r="F146" s="4">
        <f>C146+E146</f>
        <v>763</v>
      </c>
    </row>
    <row r="147" spans="2:6" ht="12">
      <c r="B147" s="4">
        <v>417</v>
      </c>
      <c r="C147" s="4">
        <v>463</v>
      </c>
      <c r="D147" s="4">
        <v>0</v>
      </c>
      <c r="E147" s="4">
        <v>98</v>
      </c>
      <c r="F147" s="4">
        <f>C147+E147</f>
        <v>561</v>
      </c>
    </row>
    <row r="148" spans="1:6" ht="12">
      <c r="A148" s="2" t="s">
        <v>51</v>
      </c>
      <c r="B148" s="2"/>
      <c r="C148" s="2">
        <f>SUBTOTAL(9,C145:C147)</f>
        <v>1084</v>
      </c>
      <c r="D148" s="2">
        <f>SUBTOTAL(9,D145:D147)</f>
        <v>1212</v>
      </c>
      <c r="E148" s="2">
        <f>SUBTOTAL(9,E145:E147)</f>
        <v>242</v>
      </c>
      <c r="F148" s="2">
        <f>SUBTOTAL(9,F145:F147)</f>
        <v>1326</v>
      </c>
    </row>
    <row r="149" spans="2:6" ht="12">
      <c r="B149" s="4">
        <v>620</v>
      </c>
      <c r="C149" s="4">
        <v>0</v>
      </c>
      <c r="D149" s="4">
        <v>0</v>
      </c>
      <c r="E149" s="4">
        <v>30</v>
      </c>
      <c r="F149" s="4">
        <f>C149+E149</f>
        <v>30</v>
      </c>
    </row>
    <row r="150" spans="2:6" ht="12">
      <c r="B150" s="4">
        <v>621</v>
      </c>
      <c r="C150" s="4">
        <v>4568</v>
      </c>
      <c r="D150" s="4">
        <v>4700</v>
      </c>
      <c r="E150" s="4">
        <v>1324</v>
      </c>
      <c r="F150" s="4">
        <f>C150+E150</f>
        <v>5892</v>
      </c>
    </row>
    <row r="151" spans="2:6" ht="12">
      <c r="B151" s="4">
        <v>628</v>
      </c>
      <c r="C151" s="4">
        <v>1</v>
      </c>
      <c r="D151" s="4">
        <v>0</v>
      </c>
      <c r="E151" s="4">
        <v>10</v>
      </c>
      <c r="F151" s="4">
        <f>C151+E151</f>
        <v>11</v>
      </c>
    </row>
    <row r="152" spans="1:6" ht="12">
      <c r="A152" s="2" t="s">
        <v>52</v>
      </c>
      <c r="B152" s="2"/>
      <c r="C152" s="2">
        <f>SUBTOTAL(9,C149:C151)</f>
        <v>4569</v>
      </c>
      <c r="D152" s="2">
        <f>SUBTOTAL(9,D149:D151)</f>
        <v>4700</v>
      </c>
      <c r="E152" s="2">
        <f>SUBTOTAL(9,E149:E151)</f>
        <v>1364</v>
      </c>
      <c r="F152" s="2">
        <f>SUBTOTAL(9,F149:F151)</f>
        <v>5933</v>
      </c>
    </row>
    <row r="153" spans="2:6" ht="12">
      <c r="B153" s="4">
        <v>440</v>
      </c>
      <c r="C153" s="4">
        <v>0</v>
      </c>
      <c r="D153" s="4">
        <v>0</v>
      </c>
      <c r="E153" s="4">
        <v>6</v>
      </c>
      <c r="F153" s="4">
        <f>C153+E153</f>
        <v>6</v>
      </c>
    </row>
    <row r="154" spans="2:6" ht="12">
      <c r="B154" s="4">
        <v>441</v>
      </c>
      <c r="C154" s="4">
        <v>1256</v>
      </c>
      <c r="D154" s="4">
        <v>1225</v>
      </c>
      <c r="E154" s="4">
        <v>478</v>
      </c>
      <c r="F154" s="4">
        <f>C154+E154</f>
        <v>1734</v>
      </c>
    </row>
    <row r="155" spans="2:6" ht="12">
      <c r="B155" s="4">
        <v>448</v>
      </c>
      <c r="C155" s="4">
        <v>231</v>
      </c>
      <c r="D155" s="4">
        <v>247</v>
      </c>
      <c r="E155" s="4">
        <v>106</v>
      </c>
      <c r="F155" s="4">
        <f>C155+E155</f>
        <v>337</v>
      </c>
    </row>
    <row r="156" spans="1:6" ht="12">
      <c r="A156" s="2" t="s">
        <v>53</v>
      </c>
      <c r="B156" s="2"/>
      <c r="C156" s="2">
        <f>SUBTOTAL(9,C153:C155)</f>
        <v>1487</v>
      </c>
      <c r="D156" s="2">
        <f>SUBTOTAL(9,D153:D155)</f>
        <v>1472</v>
      </c>
      <c r="E156" s="2">
        <f>SUBTOTAL(9,E153:E155)</f>
        <v>590</v>
      </c>
      <c r="F156" s="2">
        <f>SUBTOTAL(9,F153:F155)</f>
        <v>2077</v>
      </c>
    </row>
    <row r="157" spans="2:6" ht="12">
      <c r="B157" s="4">
        <v>450</v>
      </c>
      <c r="C157" s="4">
        <v>0</v>
      </c>
      <c r="D157" s="4">
        <v>0</v>
      </c>
      <c r="E157" s="4">
        <v>39</v>
      </c>
      <c r="F157" s="4">
        <f>C157+E157</f>
        <v>39</v>
      </c>
    </row>
    <row r="158" spans="2:6" ht="12">
      <c r="B158" s="4">
        <v>451</v>
      </c>
      <c r="C158" s="4">
        <v>2696</v>
      </c>
      <c r="D158" s="4">
        <v>3818</v>
      </c>
      <c r="E158" s="4">
        <v>904</v>
      </c>
      <c r="F158" s="4">
        <f>C158+E158</f>
        <v>3600</v>
      </c>
    </row>
    <row r="159" spans="2:6" ht="12">
      <c r="B159" s="4">
        <v>457</v>
      </c>
      <c r="C159" s="4">
        <v>611</v>
      </c>
      <c r="D159" s="4">
        <v>0</v>
      </c>
      <c r="E159" s="4">
        <v>181</v>
      </c>
      <c r="F159" s="4">
        <f>C159+E159</f>
        <v>792</v>
      </c>
    </row>
    <row r="160" spans="2:6" ht="12">
      <c r="B160" s="4">
        <v>458</v>
      </c>
      <c r="C160" s="4">
        <v>0</v>
      </c>
      <c r="D160" s="4">
        <v>0</v>
      </c>
      <c r="E160" s="4">
        <v>26</v>
      </c>
      <c r="F160" s="4">
        <f>C160+E160</f>
        <v>26</v>
      </c>
    </row>
    <row r="161" spans="1:6" ht="12">
      <c r="A161" s="2" t="s">
        <v>54</v>
      </c>
      <c r="B161" s="2"/>
      <c r="C161" s="2">
        <f>SUBTOTAL(9,C157:C160)</f>
        <v>3307</v>
      </c>
      <c r="D161" s="2">
        <f>SUBTOTAL(9,D157:D160)</f>
        <v>3818</v>
      </c>
      <c r="E161" s="2">
        <f>SUBTOTAL(9,E157:E160)</f>
        <v>1150</v>
      </c>
      <c r="F161" s="2">
        <f>SUBTOTAL(9,F157:F160)</f>
        <v>4457</v>
      </c>
    </row>
    <row r="162" spans="2:6" ht="12">
      <c r="B162" s="4">
        <v>140</v>
      </c>
      <c r="C162" s="4">
        <v>0</v>
      </c>
      <c r="D162" s="4">
        <v>0</v>
      </c>
      <c r="E162" s="4">
        <v>67</v>
      </c>
      <c r="F162" s="4">
        <f>C162+E162</f>
        <v>67</v>
      </c>
    </row>
    <row r="163" spans="2:6" ht="12">
      <c r="B163" s="4">
        <v>141</v>
      </c>
      <c r="C163" s="4">
        <v>9353</v>
      </c>
      <c r="D163" s="4">
        <v>11018</v>
      </c>
      <c r="E163" s="4">
        <v>2322</v>
      </c>
      <c r="F163" s="4">
        <f>C163+E163</f>
        <v>11675</v>
      </c>
    </row>
    <row r="164" spans="2:6" ht="12">
      <c r="B164" s="4">
        <v>142</v>
      </c>
      <c r="C164" s="4">
        <v>5</v>
      </c>
      <c r="D164" s="4">
        <v>21</v>
      </c>
      <c r="E164" s="4">
        <v>5</v>
      </c>
      <c r="F164" s="4">
        <f>C164+E164</f>
        <v>10</v>
      </c>
    </row>
    <row r="165" spans="2:6" ht="12">
      <c r="B165" s="4">
        <v>147</v>
      </c>
      <c r="C165" s="4">
        <v>1835</v>
      </c>
      <c r="D165" s="4">
        <v>0</v>
      </c>
      <c r="E165" s="4">
        <v>490</v>
      </c>
      <c r="F165" s="4">
        <f>C165+E165</f>
        <v>2325</v>
      </c>
    </row>
    <row r="166" spans="2:6" ht="12">
      <c r="B166" s="4">
        <v>148</v>
      </c>
      <c r="C166" s="4">
        <v>46</v>
      </c>
      <c r="D166" s="4">
        <v>45</v>
      </c>
      <c r="E166" s="4">
        <v>32</v>
      </c>
      <c r="F166" s="4">
        <f>C166+E166</f>
        <v>78</v>
      </c>
    </row>
    <row r="167" spans="1:6" ht="12">
      <c r="A167" s="2" t="s">
        <v>55</v>
      </c>
      <c r="B167" s="2"/>
      <c r="C167" s="2">
        <f>SUBTOTAL(9,C162:C166)</f>
        <v>11239</v>
      </c>
      <c r="D167" s="2">
        <f>SUBTOTAL(9,D162:D166)</f>
        <v>11084</v>
      </c>
      <c r="E167" s="2">
        <f>SUBTOTAL(9,E162:E166)</f>
        <v>2916</v>
      </c>
      <c r="F167" s="2">
        <f>SUBTOTAL(9,F162:F166)</f>
        <v>14155</v>
      </c>
    </row>
    <row r="168" spans="2:6" ht="12">
      <c r="B168" s="4">
        <v>460</v>
      </c>
      <c r="C168" s="4">
        <v>0</v>
      </c>
      <c r="D168" s="4">
        <v>0</v>
      </c>
      <c r="E168" s="4">
        <v>363</v>
      </c>
      <c r="F168" s="4">
        <f>C168+E168</f>
        <v>363</v>
      </c>
    </row>
    <row r="169" spans="2:6" ht="12">
      <c r="B169" s="4">
        <v>461</v>
      </c>
      <c r="C169" s="4">
        <v>8765</v>
      </c>
      <c r="D169" s="4">
        <v>19821</v>
      </c>
      <c r="E169" s="4">
        <v>2979</v>
      </c>
      <c r="F169" s="4">
        <f>C169+E169</f>
        <v>11744</v>
      </c>
    </row>
    <row r="170" spans="2:6" ht="12">
      <c r="B170" s="4">
        <v>462</v>
      </c>
      <c r="C170" s="4">
        <v>86</v>
      </c>
      <c r="D170" s="4">
        <v>12</v>
      </c>
      <c r="E170" s="4">
        <v>20</v>
      </c>
      <c r="F170" s="4">
        <f>C170+E170</f>
        <v>106</v>
      </c>
    </row>
    <row r="171" spans="2:6" ht="12">
      <c r="B171" s="4">
        <v>467</v>
      </c>
      <c r="C171" s="4">
        <v>11291</v>
      </c>
      <c r="D171" s="4">
        <v>0</v>
      </c>
      <c r="E171" s="4">
        <v>2871</v>
      </c>
      <c r="F171" s="4">
        <f>C171+E171</f>
        <v>14162</v>
      </c>
    </row>
    <row r="172" spans="1:6" ht="12">
      <c r="A172" s="2" t="s">
        <v>56</v>
      </c>
      <c r="B172" s="2"/>
      <c r="C172" s="2">
        <f>SUBTOTAL(9,C168:C171)</f>
        <v>20142</v>
      </c>
      <c r="D172" s="2">
        <f>SUBTOTAL(9,D168:D171)</f>
        <v>19833</v>
      </c>
      <c r="E172" s="2">
        <f>SUBTOTAL(9,E168:E171)</f>
        <v>6233</v>
      </c>
      <c r="F172" s="2">
        <f>SUBTOTAL(9,F168:F171)</f>
        <v>26375</v>
      </c>
    </row>
    <row r="173" spans="2:6" ht="12">
      <c r="B173" s="4">
        <v>730</v>
      </c>
      <c r="C173" s="4">
        <v>0</v>
      </c>
      <c r="D173" s="4">
        <v>0</v>
      </c>
      <c r="E173" s="4">
        <v>30</v>
      </c>
      <c r="F173" s="4">
        <f>C173+E173</f>
        <v>30</v>
      </c>
    </row>
    <row r="174" spans="2:6" ht="12">
      <c r="B174" s="4">
        <v>731</v>
      </c>
      <c r="C174" s="4">
        <v>3692</v>
      </c>
      <c r="D174" s="4">
        <v>3577</v>
      </c>
      <c r="E174" s="4">
        <v>1029</v>
      </c>
      <c r="F174" s="4">
        <f>C174+E174</f>
        <v>4721</v>
      </c>
    </row>
    <row r="175" spans="2:6" ht="12">
      <c r="B175" s="4">
        <v>732</v>
      </c>
      <c r="C175" s="4">
        <v>36</v>
      </c>
      <c r="D175" s="4">
        <v>30</v>
      </c>
      <c r="E175" s="4">
        <v>24</v>
      </c>
      <c r="F175" s="4">
        <f>C175+E175</f>
        <v>60</v>
      </c>
    </row>
    <row r="176" spans="2:6" ht="12">
      <c r="B176" s="4">
        <v>737</v>
      </c>
      <c r="C176" s="4">
        <v>123</v>
      </c>
      <c r="D176" s="4">
        <v>0</v>
      </c>
      <c r="E176" s="4">
        <v>39</v>
      </c>
      <c r="F176" s="4">
        <f>C176+E176</f>
        <v>162</v>
      </c>
    </row>
    <row r="177" spans="1:6" ht="12">
      <c r="A177" s="2" t="s">
        <v>57</v>
      </c>
      <c r="B177" s="2"/>
      <c r="C177" s="2">
        <f>SUBTOTAL(9,C173:C176)</f>
        <v>3851</v>
      </c>
      <c r="D177" s="2">
        <f>SUBTOTAL(9,D173:D176)</f>
        <v>3607</v>
      </c>
      <c r="E177" s="2">
        <f>SUBTOTAL(9,E173:E176)</f>
        <v>1122</v>
      </c>
      <c r="F177" s="2">
        <f>SUBTOTAL(9,F173:F176)</f>
        <v>4973</v>
      </c>
    </row>
    <row r="178" spans="2:6" ht="12">
      <c r="B178" s="4">
        <v>261</v>
      </c>
      <c r="C178" s="4">
        <v>593</v>
      </c>
      <c r="D178" s="4">
        <v>448</v>
      </c>
      <c r="E178" s="4">
        <v>127</v>
      </c>
      <c r="F178" s="4">
        <f>C178+E178</f>
        <v>720</v>
      </c>
    </row>
    <row r="179" spans="1:6" ht="12">
      <c r="A179" s="2" t="s">
        <v>58</v>
      </c>
      <c r="B179" s="2"/>
      <c r="C179" s="2">
        <f>SUBTOTAL(9,C178:C178)</f>
        <v>593</v>
      </c>
      <c r="D179" s="2">
        <f>SUBTOTAL(9,D178:D178)</f>
        <v>448</v>
      </c>
      <c r="E179" s="2">
        <f>SUBTOTAL(9,E178:E178)</f>
        <v>127</v>
      </c>
      <c r="F179" s="2">
        <f>SUBTOTAL(9,F178:F178)</f>
        <v>720</v>
      </c>
    </row>
    <row r="180" spans="2:6" ht="12">
      <c r="B180" s="4">
        <v>740</v>
      </c>
      <c r="C180" s="4">
        <v>0</v>
      </c>
      <c r="D180" s="4">
        <v>0</v>
      </c>
      <c r="E180" s="4">
        <v>6</v>
      </c>
      <c r="F180" s="4">
        <f>C180+E180</f>
        <v>6</v>
      </c>
    </row>
    <row r="181" spans="2:6" ht="12">
      <c r="B181" s="4">
        <v>741</v>
      </c>
      <c r="C181" s="4">
        <v>3416</v>
      </c>
      <c r="D181" s="4">
        <v>3595</v>
      </c>
      <c r="E181" s="4">
        <v>942</v>
      </c>
      <c r="F181" s="4">
        <f>C181+E181</f>
        <v>4358</v>
      </c>
    </row>
    <row r="182" spans="2:6" ht="12">
      <c r="B182" s="4">
        <v>742</v>
      </c>
      <c r="C182" s="4">
        <v>5</v>
      </c>
      <c r="D182" s="4">
        <v>0</v>
      </c>
      <c r="E182" s="4">
        <v>46</v>
      </c>
      <c r="F182" s="4">
        <f>C182+E182</f>
        <v>51</v>
      </c>
    </row>
    <row r="183" spans="1:6" ht="12">
      <c r="A183" s="2" t="s">
        <v>59</v>
      </c>
      <c r="B183" s="2"/>
      <c r="C183" s="2">
        <f>SUBTOTAL(9,C180:C182)</f>
        <v>3421</v>
      </c>
      <c r="D183" s="2">
        <f>SUBTOTAL(9,D180:D182)</f>
        <v>3595</v>
      </c>
      <c r="E183" s="2">
        <f>SUBTOTAL(9,E180:E182)</f>
        <v>994</v>
      </c>
      <c r="F183" s="2">
        <f>SUBTOTAL(9,F180:F182)</f>
        <v>4415</v>
      </c>
    </row>
    <row r="184" spans="2:6" ht="12">
      <c r="B184" s="4">
        <v>470</v>
      </c>
      <c r="C184" s="4">
        <v>0</v>
      </c>
      <c r="D184" s="4">
        <v>0</v>
      </c>
      <c r="E184" s="4">
        <v>24</v>
      </c>
      <c r="F184" s="4">
        <f>C184+E184</f>
        <v>24</v>
      </c>
    </row>
    <row r="185" spans="2:6" ht="12">
      <c r="B185" s="4">
        <v>471</v>
      </c>
      <c r="C185" s="4">
        <v>2025</v>
      </c>
      <c r="D185" s="4">
        <v>2100</v>
      </c>
      <c r="E185" s="4">
        <v>444</v>
      </c>
      <c r="F185" s="4">
        <f>C185+E185</f>
        <v>2469</v>
      </c>
    </row>
    <row r="186" spans="2:6" ht="12">
      <c r="B186" s="4">
        <v>472</v>
      </c>
      <c r="C186" s="4">
        <v>32</v>
      </c>
      <c r="D186" s="4">
        <v>159</v>
      </c>
      <c r="E186" s="4">
        <v>46</v>
      </c>
      <c r="F186" s="4">
        <f>C186+E186</f>
        <v>78</v>
      </c>
    </row>
    <row r="187" spans="1:6" ht="12">
      <c r="A187" s="2" t="s">
        <v>60</v>
      </c>
      <c r="B187" s="2"/>
      <c r="C187" s="2">
        <f>SUBTOTAL(9,C184:C186)</f>
        <v>2057</v>
      </c>
      <c r="D187" s="2">
        <f>SUBTOTAL(9,D184:D186)</f>
        <v>2259</v>
      </c>
      <c r="E187" s="2">
        <f>SUBTOTAL(9,E184:E186)</f>
        <v>514</v>
      </c>
      <c r="F187" s="2">
        <f>SUBTOTAL(9,F184:F186)</f>
        <v>2571</v>
      </c>
    </row>
    <row r="188" spans="2:6" ht="12">
      <c r="B188" s="4">
        <v>580</v>
      </c>
      <c r="C188" s="4">
        <v>0</v>
      </c>
      <c r="D188" s="4">
        <v>0</v>
      </c>
      <c r="E188" s="4">
        <v>3</v>
      </c>
      <c r="F188" s="4">
        <f>C188+E188</f>
        <v>3</v>
      </c>
    </row>
    <row r="189" spans="2:6" ht="12">
      <c r="B189" s="4">
        <v>581</v>
      </c>
      <c r="C189" s="4">
        <v>2162</v>
      </c>
      <c r="D189" s="4">
        <v>4138</v>
      </c>
      <c r="E189" s="4">
        <v>698</v>
      </c>
      <c r="F189" s="4">
        <f>C189+E189</f>
        <v>2860</v>
      </c>
    </row>
    <row r="190" spans="2:6" ht="12">
      <c r="B190" s="4">
        <v>587</v>
      </c>
      <c r="C190" s="4">
        <v>1559</v>
      </c>
      <c r="D190" s="4">
        <v>0</v>
      </c>
      <c r="E190" s="4">
        <v>563</v>
      </c>
      <c r="F190" s="4">
        <f>C190+E190</f>
        <v>2122</v>
      </c>
    </row>
    <row r="191" spans="2:6" ht="12">
      <c r="B191" s="4">
        <v>588</v>
      </c>
      <c r="C191" s="4">
        <v>10</v>
      </c>
      <c r="D191" s="4">
        <v>17</v>
      </c>
      <c r="E191" s="4">
        <v>20</v>
      </c>
      <c r="F191" s="4">
        <f>C191+E191</f>
        <v>30</v>
      </c>
    </row>
    <row r="192" spans="1:6" ht="12">
      <c r="A192" s="2" t="s">
        <v>61</v>
      </c>
      <c r="B192" s="2"/>
      <c r="C192" s="2">
        <f>SUBTOTAL(9,C188:C191)</f>
        <v>3731</v>
      </c>
      <c r="D192" s="2">
        <f>SUBTOTAL(9,D188:D191)</f>
        <v>4155</v>
      </c>
      <c r="E192" s="2">
        <f>SUBTOTAL(9,E188:E191)</f>
        <v>1284</v>
      </c>
      <c r="F192" s="2">
        <f>SUBTOTAL(9,F188:F191)</f>
        <v>5015</v>
      </c>
    </row>
    <row r="193" spans="2:6" ht="12">
      <c r="B193" s="4">
        <v>221</v>
      </c>
      <c r="C193" s="4">
        <v>1132</v>
      </c>
      <c r="D193" s="4">
        <v>1285</v>
      </c>
      <c r="E193" s="4">
        <v>183</v>
      </c>
      <c r="F193" s="4">
        <f>C193+E193</f>
        <v>1315</v>
      </c>
    </row>
    <row r="194" spans="2:6" ht="12">
      <c r="B194" s="4">
        <v>222</v>
      </c>
      <c r="C194" s="4">
        <v>370</v>
      </c>
      <c r="D194" s="4">
        <v>641</v>
      </c>
      <c r="E194" s="4">
        <v>36</v>
      </c>
      <c r="F194" s="4">
        <f>C194+E194</f>
        <v>406</v>
      </c>
    </row>
    <row r="195" spans="2:6" ht="12">
      <c r="B195" s="4">
        <v>225</v>
      </c>
      <c r="C195" s="4">
        <v>438</v>
      </c>
      <c r="D195" s="4">
        <v>386</v>
      </c>
      <c r="E195" s="4">
        <v>135</v>
      </c>
      <c r="F195" s="4">
        <f>C195+E195</f>
        <v>573</v>
      </c>
    </row>
    <row r="196" spans="2:6" ht="12">
      <c r="B196" s="4">
        <v>226</v>
      </c>
      <c r="C196" s="4">
        <v>435</v>
      </c>
      <c r="D196" s="4">
        <v>0</v>
      </c>
      <c r="E196" s="4">
        <v>38</v>
      </c>
      <c r="F196" s="4">
        <f>C196+E196</f>
        <v>473</v>
      </c>
    </row>
    <row r="197" spans="1:6" ht="12">
      <c r="A197" s="2" t="s">
        <v>62</v>
      </c>
      <c r="B197" s="2"/>
      <c r="C197" s="2">
        <f>SUBTOTAL(9,C193:C196)</f>
        <v>2375</v>
      </c>
      <c r="D197" s="2">
        <f>SUBTOTAL(9,D193:D196)</f>
        <v>2312</v>
      </c>
      <c r="E197" s="2">
        <f>SUBTOTAL(9,E193:E196)</f>
        <v>392</v>
      </c>
      <c r="F197" s="2">
        <f>SUBTOTAL(9,F193:F196)</f>
        <v>2767</v>
      </c>
    </row>
    <row r="198" spans="2:6" ht="12">
      <c r="B198" s="4">
        <v>151</v>
      </c>
      <c r="C198" s="4">
        <v>1078</v>
      </c>
      <c r="D198" s="4">
        <v>1042</v>
      </c>
      <c r="E198" s="4">
        <v>225</v>
      </c>
      <c r="F198" s="4">
        <f>C198+E198</f>
        <v>1303</v>
      </c>
    </row>
    <row r="199" spans="1:6" ht="12">
      <c r="A199" s="2" t="s">
        <v>63</v>
      </c>
      <c r="B199" s="2"/>
      <c r="C199" s="2">
        <f>SUBTOTAL(9,C198:C198)</f>
        <v>1078</v>
      </c>
      <c r="D199" s="2">
        <f>SUBTOTAL(9,D198:D198)</f>
        <v>1042</v>
      </c>
      <c r="E199" s="2">
        <f>SUBTOTAL(9,E198:E198)</f>
        <v>225</v>
      </c>
      <c r="F199" s="2">
        <f>SUBTOTAL(9,F198:F198)</f>
        <v>1303</v>
      </c>
    </row>
    <row r="200" spans="2:6" ht="12">
      <c r="B200" s="4">
        <v>750</v>
      </c>
      <c r="C200" s="4">
        <v>0</v>
      </c>
      <c r="D200" s="4">
        <v>0</v>
      </c>
      <c r="E200" s="4">
        <v>5</v>
      </c>
      <c r="F200" s="4">
        <f>C200+E200</f>
        <v>5</v>
      </c>
    </row>
    <row r="201" spans="2:6" ht="12">
      <c r="B201" s="4">
        <v>751</v>
      </c>
      <c r="C201" s="4">
        <v>1563</v>
      </c>
      <c r="D201" s="4">
        <v>1682</v>
      </c>
      <c r="E201" s="4">
        <v>397</v>
      </c>
      <c r="F201" s="4">
        <f>C201+E201</f>
        <v>1960</v>
      </c>
    </row>
    <row r="202" spans="2:6" ht="12">
      <c r="B202" s="4">
        <v>752</v>
      </c>
      <c r="C202" s="4">
        <v>0</v>
      </c>
      <c r="D202" s="4">
        <v>0</v>
      </c>
      <c r="E202" s="4">
        <v>2</v>
      </c>
      <c r="F202" s="4">
        <f>C202+E202</f>
        <v>2</v>
      </c>
    </row>
    <row r="203" spans="2:6" ht="12">
      <c r="B203" s="4">
        <v>757</v>
      </c>
      <c r="C203" s="4">
        <v>63</v>
      </c>
      <c r="D203" s="4">
        <v>0</v>
      </c>
      <c r="E203" s="4">
        <v>19</v>
      </c>
      <c r="F203" s="4">
        <f>C203+E203</f>
        <v>82</v>
      </c>
    </row>
    <row r="204" spans="1:6" ht="12">
      <c r="A204" s="2" t="s">
        <v>64</v>
      </c>
      <c r="B204" s="2"/>
      <c r="C204" s="2">
        <f>SUBTOTAL(9,C200:C203)</f>
        <v>1626</v>
      </c>
      <c r="D204" s="2">
        <f>SUBTOTAL(9,D200:D203)</f>
        <v>1682</v>
      </c>
      <c r="E204" s="2">
        <f>SUBTOTAL(9,E200:E203)</f>
        <v>423</v>
      </c>
      <c r="F204" s="2">
        <f>SUBTOTAL(9,F200:F203)</f>
        <v>2049</v>
      </c>
    </row>
    <row r="205" spans="1:6" ht="12">
      <c r="A205" s="3" t="s">
        <v>65</v>
      </c>
      <c r="B205" s="3"/>
      <c r="C205" s="3">
        <f>SUBTOTAL(9,C2:C204)</f>
        <v>255143</v>
      </c>
      <c r="D205" s="3">
        <f>SUBTOTAL(9,D2:D204)</f>
        <v>262632</v>
      </c>
      <c r="E205" s="3">
        <f>SUBTOTAL(9,E2:E204)</f>
        <v>76836</v>
      </c>
      <c r="F205" s="3">
        <f>SUBTOTAL(9,F2:F204)</f>
        <v>331979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 Falkenberg</cp:lastModifiedBy>
  <dcterms:created xsi:type="dcterms:W3CDTF">2015-01-03T14:13:01Z</dcterms:created>
  <dcterms:modified xsi:type="dcterms:W3CDTF">2015-01-03T14:13:08Z</dcterms:modified>
  <cp:category/>
  <cp:version/>
  <cp:contentType/>
  <cp:contentStatus/>
</cp:coreProperties>
</file>